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4400" yWindow="-15" windowWidth="14445" windowHeight="12795"/>
  </bookViews>
  <sheets>
    <sheet name="FICHA" sheetId="4" r:id="rId1"/>
    <sheet name="Hoja 3" sheetId="5" r:id="rId2"/>
  </sheets>
  <definedNames>
    <definedName name="_xlnm.Print_Area" localSheetId="0">FICHA!$A$1:$H$61</definedName>
  </definedNames>
  <calcPr calcId="125725"/>
</workbook>
</file>

<file path=xl/calcChain.xml><?xml version="1.0" encoding="utf-8"?>
<calcChain xmlns="http://schemas.openxmlformats.org/spreadsheetml/2006/main">
  <c r="E37" i="4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8"/>
  <c r="E39"/>
  <c r="E40"/>
  <c r="E41"/>
  <c r="E42"/>
  <c r="E43"/>
  <c r="E44"/>
  <c r="E45"/>
  <c r="E46"/>
  <c r="E47"/>
  <c r="E48"/>
  <c r="E49"/>
  <c r="E50"/>
  <c r="H47" l="1"/>
  <c r="H43"/>
  <c r="H39"/>
  <c r="H35"/>
  <c r="H31"/>
  <c r="H27"/>
  <c r="H23"/>
  <c r="H19"/>
  <c r="H15"/>
  <c r="H11"/>
  <c r="H12"/>
  <c r="H13"/>
  <c r="H14"/>
  <c r="H16"/>
  <c r="H17"/>
  <c r="H18"/>
  <c r="H20"/>
  <c r="H21"/>
  <c r="H22"/>
  <c r="H24"/>
  <c r="H25"/>
  <c r="H26"/>
  <c r="H28"/>
  <c r="H29"/>
  <c r="H30"/>
  <c r="H32"/>
  <c r="H33"/>
  <c r="H34"/>
  <c r="H36"/>
  <c r="H37"/>
  <c r="H38"/>
  <c r="H40"/>
  <c r="H41"/>
  <c r="H42"/>
  <c r="H44"/>
  <c r="H45"/>
  <c r="H46"/>
  <c r="H48"/>
  <c r="H49"/>
  <c r="H50"/>
  <c r="H10"/>
  <c r="D52" l="1"/>
  <c r="C52"/>
  <c r="F52"/>
  <c r="G52"/>
  <c r="E52" l="1"/>
  <c r="H52" l="1"/>
  <c r="H60"/>
  <c r="G60"/>
  <c r="F60"/>
  <c r="D60"/>
  <c r="C60"/>
  <c r="E60" l="1"/>
</calcChain>
</file>

<file path=xl/sharedStrings.xml><?xml version="1.0" encoding="utf-8"?>
<sst xmlns="http://schemas.openxmlformats.org/spreadsheetml/2006/main" count="113" uniqueCount="75">
  <si>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</si>
  <si>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</si>
  <si>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</si>
  <si>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</si>
  <si>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</si>
  <si>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</si>
  <si>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</si>
  <si>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</si>
  <si>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</si>
  <si>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</si>
  <si>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</si>
  <si>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</si>
  <si>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</si>
  <si>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</si>
  <si>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</si>
  <si>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</si>
  <si>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</si>
  <si>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</si>
  <si>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</si>
  <si>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</si>
  <si>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</si>
  <si>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</si>
  <si>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TRIENIOS PERSONAL FUNCIONARIO</t>
  </si>
  <si>
    <t>OTRAS REMUNERACIONES BÁSICAS PERSONAL FUNCIONARIO</t>
  </si>
  <si>
    <t>COMPLEMENTO DE DESTINO PERSONAL FUNCIONARIO</t>
  </si>
  <si>
    <t>PRODUCTIVIDAD</t>
  </si>
  <si>
    <t>SEGURIDAD SOCIAL</t>
  </si>
  <si>
    <t>Nº DE EXPEDIENTE:  007/20/TC/06</t>
  </si>
  <si>
    <t>003.1511.120.03</t>
  </si>
  <si>
    <t>SUELDO DEL GRUPO C1 PERSONAL FUNCIONARIO</t>
  </si>
  <si>
    <t>003.1511.120.06</t>
  </si>
  <si>
    <t>003.1511.120.09</t>
  </si>
  <si>
    <t>003.1511.121.00</t>
  </si>
  <si>
    <t>003.1511.121.01</t>
  </si>
  <si>
    <t>COMPLEMENTO ESPECÍFICO PERSONAL FUNCINARIO</t>
  </si>
  <si>
    <t>003.1511.150.00</t>
  </si>
  <si>
    <t>003.1511.160.00</t>
  </si>
  <si>
    <t>003.1511.162.02</t>
  </si>
  <si>
    <t>TRANSPORTE PERSONAL</t>
  </si>
  <si>
    <t>004.2311.120.03</t>
  </si>
  <si>
    <t>004.2311.120.06</t>
  </si>
  <si>
    <t>004.2311.120.09</t>
  </si>
  <si>
    <t>004.2311.121.00</t>
  </si>
  <si>
    <t>004.2311.121.01</t>
  </si>
  <si>
    <t>004.2311.150.00</t>
  </si>
  <si>
    <t>004.2311.160.00</t>
  </si>
  <si>
    <t>004.2311.162.02</t>
  </si>
  <si>
    <t>006.2410.120.03</t>
  </si>
  <si>
    <t>006.2410.120.06</t>
  </si>
  <si>
    <t>006.2410.120.09</t>
  </si>
  <si>
    <t>006.2410.121.00</t>
  </si>
  <si>
    <t>006.2410.121.01</t>
  </si>
  <si>
    <t>006.2410.150.00</t>
  </si>
  <si>
    <t>006.2410.160.00</t>
  </si>
  <si>
    <t>006.2410.162.02</t>
  </si>
  <si>
    <t>006.4930.120.03</t>
  </si>
  <si>
    <t>006.4930.120.04</t>
  </si>
  <si>
    <t>SUELDO DEL GRUPO C2 PERSONAL FUNCIONARIO</t>
  </si>
  <si>
    <t>006.4930.120.06</t>
  </si>
  <si>
    <t>006.4930.120.09</t>
  </si>
  <si>
    <t>006.4930.121.00</t>
  </si>
  <si>
    <t>006.4930.121.01</t>
  </si>
  <si>
    <t>006.4930.150.00</t>
  </si>
  <si>
    <t>006.4930.151.00</t>
  </si>
  <si>
    <t>GRATIFICACIONES</t>
  </si>
  <si>
    <t>006.4930.160.00</t>
  </si>
  <si>
    <t>006.4930.162.02</t>
  </si>
  <si>
    <t>008.1720.120.04</t>
  </si>
  <si>
    <t>008.1720.120.09</t>
  </si>
  <si>
    <t>008.1720.121.00</t>
  </si>
  <si>
    <t>008.1720.121.01</t>
  </si>
  <si>
    <t>008.1720.150.00</t>
  </si>
  <si>
    <t>008.1720.151.00</t>
  </si>
  <si>
    <t>008.1720.160.00</t>
  </si>
  <si>
    <t>COMPLEMENTO ESPECÍFICO PERSONAL FUNCIONARIO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</si>
</sst>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7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61"/>
  <sheetViews>
    <sheetView tabSelected="1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3" width="12.42578125" style="1" customWidth="1"/>
    <col min="4" max="4" width="11.7109375" style="1" customWidth="1"/>
    <col min="5" max="5" width="14" style="1" customWidth="1"/>
    <col min="6" max="7" width="11.7109375" style="1" customWidth="1"/>
    <col min="8" max="8" width="12.7109375" style="1" customWidth="1"/>
    <col min="9" max="16384" width="11.42578125" style="2"/>
  </cols>
  <sheetData>
    <row r="2" spans="1:8" ht="19.5" customHeight="1"/>
    <row r="3" spans="1:8" ht="19.5" customHeight="1">
      <c r="A3" s="54" t="s">
        <v>0</v>
      </c>
      <c r="B3" s="54"/>
      <c r="C3" s="54"/>
      <c r="D3" s="54"/>
      <c r="E3" s="54"/>
      <c r="F3" s="54"/>
      <c r="G3" s="54"/>
      <c r="H3" s="54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27</v>
      </c>
    </row>
    <row r="7" spans="1:8" s="10" customFormat="1" ht="12.6" customHeight="1">
      <c r="A7" s="30" t="s">
        <v>1</v>
      </c>
      <c r="B7" s="52" t="s">
        <v>17</v>
      </c>
      <c r="C7" s="31" t="s">
        <v>2</v>
      </c>
      <c r="D7" s="31" t="s">
        <v>3</v>
      </c>
      <c r="E7" s="31" t="s">
        <v>4</v>
      </c>
      <c r="F7" s="55" t="s">
        <v>5</v>
      </c>
      <c r="G7" s="56"/>
      <c r="H7" s="31" t="s">
        <v>2</v>
      </c>
    </row>
    <row r="8" spans="1:8" s="12" customFormat="1" ht="24">
      <c r="A8" s="29" t="s">
        <v>6</v>
      </c>
      <c r="B8" s="53"/>
      <c r="C8" s="28" t="s">
        <v>7</v>
      </c>
      <c r="D8" s="28" t="s">
        <v>8</v>
      </c>
      <c r="E8" s="28" t="s">
        <v>9</v>
      </c>
      <c r="F8" s="11" t="s">
        <v>10</v>
      </c>
      <c r="G8" s="11" t="s">
        <v>11</v>
      </c>
      <c r="H8" s="28" t="s">
        <v>12</v>
      </c>
    </row>
    <row r="9" spans="1:8" s="12" customFormat="1">
      <c r="A9" s="50"/>
      <c r="B9" s="51"/>
      <c r="C9" s="49"/>
      <c r="D9" s="49"/>
      <c r="E9" s="49"/>
      <c r="F9" s="49"/>
      <c r="G9" s="49"/>
      <c r="H9" s="49"/>
    </row>
    <row r="10" spans="1:8" s="20" customFormat="1" ht="24">
      <c r="A10" s="23" t="s">
        <v>28</v>
      </c>
      <c r="B10" s="24" t="s">
        <v>29</v>
      </c>
      <c r="C10" s="22">
        <v>8946</v>
      </c>
      <c r="D10" s="22"/>
      <c r="E10" s="22">
        <f>C10+D10</f>
        <v>8946</v>
      </c>
      <c r="F10" s="22">
        <v>8179.94</v>
      </c>
      <c r="G10" s="22"/>
      <c r="H10" s="22">
        <f>E10+F10-G10</f>
        <v>17125.939999999999</v>
      </c>
    </row>
    <row r="11" spans="1:8" s="20" customFormat="1">
      <c r="A11" s="23" t="s">
        <v>30</v>
      </c>
      <c r="B11" s="24" t="s">
        <v>22</v>
      </c>
      <c r="C11" s="22">
        <v>7369</v>
      </c>
      <c r="D11" s="22"/>
      <c r="E11" s="22">
        <f t="shared" ref="E11:E50" si="0">C11+D11</f>
        <v>7369</v>
      </c>
      <c r="F11" s="22">
        <v>893.28</v>
      </c>
      <c r="G11" s="22"/>
      <c r="H11" s="22">
        <f t="shared" ref="H11:H50" si="1">E11+F11-G11</f>
        <v>8262.2800000000007</v>
      </c>
    </row>
    <row r="12" spans="1:8" s="20" customFormat="1" ht="24">
      <c r="A12" s="23" t="s">
        <v>31</v>
      </c>
      <c r="B12" s="24" t="s">
        <v>23</v>
      </c>
      <c r="C12" s="22">
        <v>26736</v>
      </c>
      <c r="D12" s="22">
        <v>2814</v>
      </c>
      <c r="E12" s="22">
        <f t="shared" si="0"/>
        <v>29550</v>
      </c>
      <c r="F12" s="22">
        <v>2152</v>
      </c>
      <c r="G12" s="22"/>
      <c r="H12" s="22">
        <f t="shared" si="1"/>
        <v>31702</v>
      </c>
    </row>
    <row r="13" spans="1:8" s="20" customFormat="1" ht="24">
      <c r="A13" s="23" t="s">
        <v>32</v>
      </c>
      <c r="B13" s="24" t="s">
        <v>24</v>
      </c>
      <c r="C13" s="22">
        <v>70340</v>
      </c>
      <c r="D13" s="22">
        <v>7243</v>
      </c>
      <c r="E13" s="22">
        <f t="shared" si="0"/>
        <v>77583</v>
      </c>
      <c r="F13" s="22">
        <v>4800</v>
      </c>
      <c r="G13" s="22"/>
      <c r="H13" s="22">
        <f t="shared" si="1"/>
        <v>82383</v>
      </c>
    </row>
    <row r="14" spans="1:8" s="20" customFormat="1" ht="24">
      <c r="A14" s="23" t="s">
        <v>33</v>
      </c>
      <c r="B14" s="24" t="s">
        <v>34</v>
      </c>
      <c r="C14" s="22">
        <v>167458</v>
      </c>
      <c r="D14" s="22">
        <v>14775</v>
      </c>
      <c r="E14" s="22">
        <f t="shared" si="0"/>
        <v>182233</v>
      </c>
      <c r="F14" s="22">
        <v>13041</v>
      </c>
      <c r="G14" s="22"/>
      <c r="H14" s="22">
        <f t="shared" si="1"/>
        <v>195274</v>
      </c>
    </row>
    <row r="15" spans="1:8" s="20" customFormat="1">
      <c r="A15" s="23" t="s">
        <v>35</v>
      </c>
      <c r="B15" s="24" t="s">
        <v>25</v>
      </c>
      <c r="C15" s="22">
        <v>30889</v>
      </c>
      <c r="D15" s="22">
        <v>-178</v>
      </c>
      <c r="E15" s="22">
        <f t="shared" si="0"/>
        <v>30711</v>
      </c>
      <c r="F15" s="22">
        <v>1508</v>
      </c>
      <c r="G15" s="22"/>
      <c r="H15" s="22">
        <f t="shared" si="1"/>
        <v>32219</v>
      </c>
    </row>
    <row r="16" spans="1:8" s="20" customFormat="1">
      <c r="A16" s="23" t="s">
        <v>36</v>
      </c>
      <c r="B16" s="24" t="s">
        <v>26</v>
      </c>
      <c r="C16" s="22">
        <v>249108</v>
      </c>
      <c r="D16" s="22">
        <v>1704</v>
      </c>
      <c r="E16" s="22">
        <f t="shared" si="0"/>
        <v>250812</v>
      </c>
      <c r="F16" s="22">
        <v>8424</v>
      </c>
      <c r="G16" s="22"/>
      <c r="H16" s="22">
        <f t="shared" si="1"/>
        <v>259236</v>
      </c>
    </row>
    <row r="17" spans="1:8" s="20" customFormat="1">
      <c r="A17" s="23" t="s">
        <v>37</v>
      </c>
      <c r="B17" s="24" t="s">
        <v>38</v>
      </c>
      <c r="C17" s="22">
        <v>3600</v>
      </c>
      <c r="D17" s="22"/>
      <c r="E17" s="22">
        <f t="shared" si="0"/>
        <v>3600</v>
      </c>
      <c r="F17" s="22">
        <v>466.55</v>
      </c>
      <c r="G17" s="22"/>
      <c r="H17" s="22">
        <f t="shared" si="1"/>
        <v>4066.55</v>
      </c>
    </row>
    <row r="18" spans="1:8" s="20" customFormat="1" ht="24">
      <c r="A18" s="23" t="s">
        <v>39</v>
      </c>
      <c r="B18" s="24" t="s">
        <v>29</v>
      </c>
      <c r="C18" s="22">
        <v>0</v>
      </c>
      <c r="D18" s="22"/>
      <c r="E18" s="22">
        <f t="shared" si="0"/>
        <v>0</v>
      </c>
      <c r="F18" s="22">
        <v>17344</v>
      </c>
      <c r="G18" s="22"/>
      <c r="H18" s="22">
        <f t="shared" si="1"/>
        <v>17344</v>
      </c>
    </row>
    <row r="19" spans="1:8" s="20" customFormat="1">
      <c r="A19" s="23" t="s">
        <v>40</v>
      </c>
      <c r="B19" s="24" t="s">
        <v>22</v>
      </c>
      <c r="C19" s="22">
        <v>9774</v>
      </c>
      <c r="D19" s="22">
        <v>-667</v>
      </c>
      <c r="E19" s="22">
        <f t="shared" si="0"/>
        <v>9107</v>
      </c>
      <c r="F19" s="22">
        <v>5797</v>
      </c>
      <c r="G19" s="22"/>
      <c r="H19" s="22">
        <f t="shared" si="1"/>
        <v>14904</v>
      </c>
    </row>
    <row r="20" spans="1:8" s="20" customFormat="1" ht="24">
      <c r="A20" s="23" t="s">
        <v>41</v>
      </c>
      <c r="B20" s="24" t="s">
        <v>23</v>
      </c>
      <c r="C20" s="22">
        <v>27480</v>
      </c>
      <c r="D20" s="22">
        <v>-4928</v>
      </c>
      <c r="E20" s="22">
        <f t="shared" si="0"/>
        <v>22552</v>
      </c>
      <c r="F20" s="22">
        <v>9316</v>
      </c>
      <c r="G20" s="22"/>
      <c r="H20" s="22">
        <f t="shared" si="1"/>
        <v>31868</v>
      </c>
    </row>
    <row r="21" spans="1:8" s="20" customFormat="1" ht="24">
      <c r="A21" s="23" t="s">
        <v>42</v>
      </c>
      <c r="B21" s="24" t="s">
        <v>24</v>
      </c>
      <c r="C21" s="22">
        <v>64675</v>
      </c>
      <c r="D21" s="22">
        <v>-13023</v>
      </c>
      <c r="E21" s="22">
        <f t="shared" si="0"/>
        <v>51652</v>
      </c>
      <c r="F21" s="22">
        <v>10368</v>
      </c>
      <c r="G21" s="22"/>
      <c r="H21" s="22">
        <f t="shared" si="1"/>
        <v>62020</v>
      </c>
    </row>
    <row r="22" spans="1:8" s="20" customFormat="1" ht="24">
      <c r="A22" s="23" t="s">
        <v>43</v>
      </c>
      <c r="B22" s="24" t="s">
        <v>34</v>
      </c>
      <c r="C22" s="22">
        <v>155265</v>
      </c>
      <c r="D22" s="22">
        <v>-35458</v>
      </c>
      <c r="E22" s="22">
        <f t="shared" si="0"/>
        <v>119807</v>
      </c>
      <c r="F22" s="22">
        <v>22356</v>
      </c>
      <c r="G22" s="22"/>
      <c r="H22" s="22">
        <f t="shared" si="1"/>
        <v>142163</v>
      </c>
    </row>
    <row r="23" spans="1:8" s="20" customFormat="1">
      <c r="A23" s="23" t="s">
        <v>44</v>
      </c>
      <c r="B23" s="24" t="s">
        <v>25</v>
      </c>
      <c r="C23" s="22">
        <v>45804</v>
      </c>
      <c r="D23" s="22">
        <v>-2516</v>
      </c>
      <c r="E23" s="22">
        <f t="shared" si="0"/>
        <v>43288</v>
      </c>
      <c r="F23" s="22">
        <v>3016</v>
      </c>
      <c r="G23" s="22"/>
      <c r="H23" s="22">
        <f t="shared" si="1"/>
        <v>46304</v>
      </c>
    </row>
    <row r="24" spans="1:8" s="20" customFormat="1">
      <c r="A24" s="23" t="s">
        <v>45</v>
      </c>
      <c r="B24" s="24" t="s">
        <v>26</v>
      </c>
      <c r="C24" s="22">
        <v>356766</v>
      </c>
      <c r="D24" s="22">
        <v>10323.31</v>
      </c>
      <c r="E24" s="22">
        <f t="shared" si="0"/>
        <v>367089.31</v>
      </c>
      <c r="F24" s="22">
        <v>21396</v>
      </c>
      <c r="G24" s="22"/>
      <c r="H24" s="22">
        <f t="shared" si="1"/>
        <v>388485.31</v>
      </c>
    </row>
    <row r="25" spans="1:8" s="20" customFormat="1">
      <c r="A25" s="23" t="s">
        <v>46</v>
      </c>
      <c r="B25" s="24" t="s">
        <v>38</v>
      </c>
      <c r="C25" s="22">
        <v>4973</v>
      </c>
      <c r="D25" s="22"/>
      <c r="E25" s="22">
        <f t="shared" si="0"/>
        <v>4973</v>
      </c>
      <c r="F25" s="22">
        <v>466.55</v>
      </c>
      <c r="G25" s="22"/>
      <c r="H25" s="22">
        <f t="shared" si="1"/>
        <v>5439.55</v>
      </c>
    </row>
    <row r="26" spans="1:8" s="20" customFormat="1" ht="24">
      <c r="A26" s="23" t="s">
        <v>47</v>
      </c>
      <c r="B26" s="24" t="s">
        <v>29</v>
      </c>
      <c r="C26" s="22">
        <v>34688</v>
      </c>
      <c r="D26" s="22"/>
      <c r="E26" s="22">
        <f t="shared" si="0"/>
        <v>34688</v>
      </c>
      <c r="F26" s="22"/>
      <c r="G26" s="22">
        <v>17344</v>
      </c>
      <c r="H26" s="22">
        <f t="shared" si="1"/>
        <v>17344</v>
      </c>
    </row>
    <row r="27" spans="1:8" s="20" customFormat="1">
      <c r="A27" s="23" t="s">
        <v>48</v>
      </c>
      <c r="B27" s="24" t="s">
        <v>22</v>
      </c>
      <c r="C27" s="22">
        <v>15111</v>
      </c>
      <c r="D27" s="22"/>
      <c r="E27" s="22">
        <f t="shared" si="0"/>
        <v>15111</v>
      </c>
      <c r="F27" s="22"/>
      <c r="G27" s="22">
        <v>5797</v>
      </c>
      <c r="H27" s="22">
        <f t="shared" si="1"/>
        <v>9314</v>
      </c>
    </row>
    <row r="28" spans="1:8" s="20" customFormat="1" ht="24">
      <c r="A28" s="23" t="s">
        <v>49</v>
      </c>
      <c r="B28" s="24" t="s">
        <v>23</v>
      </c>
      <c r="C28" s="22">
        <v>24138</v>
      </c>
      <c r="D28" s="22"/>
      <c r="E28" s="22">
        <f t="shared" si="0"/>
        <v>24138</v>
      </c>
      <c r="F28" s="22"/>
      <c r="G28" s="22">
        <v>9316</v>
      </c>
      <c r="H28" s="22">
        <f t="shared" si="1"/>
        <v>14822</v>
      </c>
    </row>
    <row r="29" spans="1:8" s="20" customFormat="1" ht="24">
      <c r="A29" s="23" t="s">
        <v>50</v>
      </c>
      <c r="B29" s="24" t="s">
        <v>24</v>
      </c>
      <c r="C29" s="22">
        <v>35426</v>
      </c>
      <c r="D29" s="22"/>
      <c r="E29" s="22">
        <f t="shared" si="0"/>
        <v>35426</v>
      </c>
      <c r="F29" s="22"/>
      <c r="G29" s="22">
        <v>10368</v>
      </c>
      <c r="H29" s="22">
        <f t="shared" si="1"/>
        <v>25058</v>
      </c>
    </row>
    <row r="30" spans="1:8" s="20" customFormat="1" ht="24">
      <c r="A30" s="23" t="s">
        <v>51</v>
      </c>
      <c r="B30" s="24" t="s">
        <v>34</v>
      </c>
      <c r="C30" s="22">
        <v>92295</v>
      </c>
      <c r="D30" s="22"/>
      <c r="E30" s="22">
        <f t="shared" si="0"/>
        <v>92295</v>
      </c>
      <c r="F30" s="22"/>
      <c r="G30" s="22">
        <v>22356</v>
      </c>
      <c r="H30" s="22">
        <f t="shared" si="1"/>
        <v>69939</v>
      </c>
    </row>
    <row r="31" spans="1:8" s="20" customFormat="1">
      <c r="A31" s="23" t="s">
        <v>52</v>
      </c>
      <c r="B31" s="24" t="s">
        <v>25</v>
      </c>
      <c r="C31" s="22">
        <v>19078</v>
      </c>
      <c r="D31" s="22">
        <v>-1602</v>
      </c>
      <c r="E31" s="22">
        <f t="shared" si="0"/>
        <v>17476</v>
      </c>
      <c r="F31" s="22"/>
      <c r="G31" s="22">
        <v>3016</v>
      </c>
      <c r="H31" s="22">
        <f t="shared" si="1"/>
        <v>14460</v>
      </c>
    </row>
    <row r="32" spans="1:8" s="20" customFormat="1">
      <c r="A32" s="23" t="s">
        <v>53</v>
      </c>
      <c r="B32" s="24" t="s">
        <v>26</v>
      </c>
      <c r="C32" s="22">
        <v>114960</v>
      </c>
      <c r="D32" s="22">
        <v>-9300</v>
      </c>
      <c r="E32" s="22">
        <f t="shared" si="0"/>
        <v>105660</v>
      </c>
      <c r="F32" s="22"/>
      <c r="G32" s="22">
        <v>21396</v>
      </c>
      <c r="H32" s="22">
        <f t="shared" si="1"/>
        <v>84264</v>
      </c>
    </row>
    <row r="33" spans="1:8" s="20" customFormat="1">
      <c r="A33" s="23" t="s">
        <v>54</v>
      </c>
      <c r="B33" s="24" t="s">
        <v>38</v>
      </c>
      <c r="C33" s="22">
        <v>2487</v>
      </c>
      <c r="D33" s="22"/>
      <c r="E33" s="22">
        <f t="shared" si="0"/>
        <v>2487</v>
      </c>
      <c r="F33" s="22"/>
      <c r="G33" s="22">
        <v>466.55</v>
      </c>
      <c r="H33" s="22">
        <f t="shared" si="1"/>
        <v>2020.45</v>
      </c>
    </row>
    <row r="34" spans="1:8" s="20" customFormat="1" ht="24">
      <c r="A34" s="23" t="s">
        <v>55</v>
      </c>
      <c r="B34" s="24" t="s">
        <v>29</v>
      </c>
      <c r="C34" s="22">
        <v>8946</v>
      </c>
      <c r="D34" s="22"/>
      <c r="E34" s="22">
        <f t="shared" si="0"/>
        <v>8946</v>
      </c>
      <c r="F34" s="22"/>
      <c r="G34" s="22">
        <v>8179.94</v>
      </c>
      <c r="H34" s="22">
        <f t="shared" si="1"/>
        <v>766.0600000000004</v>
      </c>
    </row>
    <row r="35" spans="1:8" s="20" customFormat="1" ht="24">
      <c r="A35" s="23" t="s">
        <v>56</v>
      </c>
      <c r="B35" s="24" t="s">
        <v>57</v>
      </c>
      <c r="C35" s="22">
        <v>14892</v>
      </c>
      <c r="D35" s="22">
        <v>-7446</v>
      </c>
      <c r="E35" s="22">
        <f t="shared" si="0"/>
        <v>7446</v>
      </c>
      <c r="F35" s="22"/>
      <c r="G35" s="22">
        <v>6808.43</v>
      </c>
      <c r="H35" s="22">
        <f t="shared" si="1"/>
        <v>637.56999999999971</v>
      </c>
    </row>
    <row r="36" spans="1:8" s="20" customFormat="1">
      <c r="A36" s="23" t="s">
        <v>58</v>
      </c>
      <c r="B36" s="24" t="s">
        <v>22</v>
      </c>
      <c r="C36" s="22">
        <v>5351</v>
      </c>
      <c r="D36" s="22">
        <v>-4239</v>
      </c>
      <c r="E36" s="22">
        <f t="shared" si="0"/>
        <v>1112</v>
      </c>
      <c r="F36" s="22"/>
      <c r="G36" s="22">
        <v>893.28</v>
      </c>
      <c r="H36" s="22">
        <f t="shared" si="1"/>
        <v>218.72000000000003</v>
      </c>
    </row>
    <row r="37" spans="1:8" s="20" customFormat="1" ht="24">
      <c r="A37" s="23" t="s">
        <v>59</v>
      </c>
      <c r="B37" s="24" t="s">
        <v>23</v>
      </c>
      <c r="C37" s="22">
        <v>9820</v>
      </c>
      <c r="D37" s="22">
        <v>-5530</v>
      </c>
      <c r="E37" s="22">
        <f t="shared" si="0"/>
        <v>4290</v>
      </c>
      <c r="F37" s="22"/>
      <c r="G37" s="22">
        <v>4290</v>
      </c>
      <c r="H37" s="22">
        <f t="shared" si="1"/>
        <v>0</v>
      </c>
    </row>
    <row r="38" spans="1:8" s="20" customFormat="1" ht="24">
      <c r="A38" s="23" t="s">
        <v>60</v>
      </c>
      <c r="B38" s="24" t="s">
        <v>24</v>
      </c>
      <c r="C38" s="22">
        <v>24222</v>
      </c>
      <c r="D38" s="22">
        <v>-14690</v>
      </c>
      <c r="E38" s="22">
        <f t="shared" si="0"/>
        <v>9532</v>
      </c>
      <c r="F38" s="22"/>
      <c r="G38" s="22">
        <v>8715.73</v>
      </c>
      <c r="H38" s="22">
        <f t="shared" si="1"/>
        <v>816.27000000000044</v>
      </c>
    </row>
    <row r="39" spans="1:8" s="20" customFormat="1" ht="24">
      <c r="A39" s="23" t="s">
        <v>61</v>
      </c>
      <c r="B39" s="24" t="s">
        <v>74</v>
      </c>
      <c r="C39" s="22">
        <v>66752</v>
      </c>
      <c r="D39" s="22">
        <v>-40665</v>
      </c>
      <c r="E39" s="22">
        <f t="shared" si="0"/>
        <v>26087</v>
      </c>
      <c r="F39" s="22"/>
      <c r="G39" s="22">
        <v>24297.84</v>
      </c>
      <c r="H39" s="22">
        <f t="shared" si="1"/>
        <v>1789.1599999999999</v>
      </c>
    </row>
    <row r="40" spans="1:8" s="20" customFormat="1">
      <c r="A40" s="23" t="s">
        <v>62</v>
      </c>
      <c r="B40" s="24" t="s">
        <v>25</v>
      </c>
      <c r="C40" s="22">
        <v>9145</v>
      </c>
      <c r="D40" s="22">
        <v>-2948</v>
      </c>
      <c r="E40" s="22">
        <f t="shared" si="0"/>
        <v>6197</v>
      </c>
      <c r="F40" s="22"/>
      <c r="G40" s="22">
        <v>4689</v>
      </c>
      <c r="H40" s="22">
        <f t="shared" si="1"/>
        <v>1508</v>
      </c>
    </row>
    <row r="41" spans="1:8" s="20" customFormat="1">
      <c r="A41" s="23" t="s">
        <v>63</v>
      </c>
      <c r="B41" s="24" t="s">
        <v>64</v>
      </c>
      <c r="C41" s="22">
        <v>500</v>
      </c>
      <c r="D41" s="22"/>
      <c r="E41" s="22">
        <f t="shared" si="0"/>
        <v>500</v>
      </c>
      <c r="F41" s="22"/>
      <c r="G41" s="22">
        <v>500</v>
      </c>
      <c r="H41" s="22">
        <f t="shared" si="1"/>
        <v>0</v>
      </c>
    </row>
    <row r="42" spans="1:8" s="20" customFormat="1">
      <c r="A42" s="23" t="s">
        <v>65</v>
      </c>
      <c r="B42" s="24" t="s">
        <v>26</v>
      </c>
      <c r="C42" s="22">
        <v>51828</v>
      </c>
      <c r="D42" s="22">
        <v>-23063.59</v>
      </c>
      <c r="E42" s="22">
        <f t="shared" si="0"/>
        <v>28764.41</v>
      </c>
      <c r="F42" s="22"/>
      <c r="G42" s="22">
        <v>15984</v>
      </c>
      <c r="H42" s="22">
        <f t="shared" si="1"/>
        <v>12780.41</v>
      </c>
    </row>
    <row r="43" spans="1:8" s="20" customFormat="1">
      <c r="A43" s="23" t="s">
        <v>66</v>
      </c>
      <c r="B43" s="24" t="s">
        <v>38</v>
      </c>
      <c r="C43" s="22">
        <v>942</v>
      </c>
      <c r="D43" s="22"/>
      <c r="E43" s="22">
        <f t="shared" si="0"/>
        <v>942</v>
      </c>
      <c r="F43" s="22"/>
      <c r="G43" s="22">
        <v>466.55</v>
      </c>
      <c r="H43" s="22">
        <f t="shared" si="1"/>
        <v>475.45</v>
      </c>
    </row>
    <row r="44" spans="1:8" s="20" customFormat="1" ht="24">
      <c r="A44" s="23" t="s">
        <v>67</v>
      </c>
      <c r="B44" s="24" t="s">
        <v>57</v>
      </c>
      <c r="C44" s="22">
        <v>0</v>
      </c>
      <c r="D44" s="22"/>
      <c r="E44" s="22">
        <f t="shared" si="0"/>
        <v>0</v>
      </c>
      <c r="F44" s="22">
        <v>6808.43</v>
      </c>
      <c r="G44" s="22"/>
      <c r="H44" s="22">
        <f t="shared" si="1"/>
        <v>6808.43</v>
      </c>
    </row>
    <row r="45" spans="1:8" s="20" customFormat="1" ht="24">
      <c r="A45" s="23" t="s">
        <v>68</v>
      </c>
      <c r="B45" s="24" t="s">
        <v>23</v>
      </c>
      <c r="C45" s="22">
        <v>0</v>
      </c>
      <c r="D45" s="22"/>
      <c r="E45" s="22">
        <f t="shared" si="0"/>
        <v>0</v>
      </c>
      <c r="F45" s="22">
        <v>2138</v>
      </c>
      <c r="G45" s="22"/>
      <c r="H45" s="22">
        <f t="shared" si="1"/>
        <v>2138</v>
      </c>
    </row>
    <row r="46" spans="1:8" s="20" customFormat="1" ht="24">
      <c r="A46" s="23" t="s">
        <v>69</v>
      </c>
      <c r="B46" s="24" t="s">
        <v>24</v>
      </c>
      <c r="C46" s="22">
        <v>0</v>
      </c>
      <c r="D46" s="22"/>
      <c r="E46" s="22">
        <f t="shared" si="0"/>
        <v>0</v>
      </c>
      <c r="F46" s="22">
        <v>3915.73</v>
      </c>
      <c r="G46" s="22"/>
      <c r="H46" s="22">
        <f t="shared" si="1"/>
        <v>3915.73</v>
      </c>
    </row>
    <row r="47" spans="1:8" s="20" customFormat="1" ht="24">
      <c r="A47" s="23" t="s">
        <v>70</v>
      </c>
      <c r="B47" s="24" t="s">
        <v>34</v>
      </c>
      <c r="C47" s="22">
        <v>0</v>
      </c>
      <c r="D47" s="22"/>
      <c r="E47" s="22">
        <f t="shared" si="0"/>
        <v>0</v>
      </c>
      <c r="F47" s="22">
        <v>11256.84</v>
      </c>
      <c r="G47" s="22"/>
      <c r="H47" s="22">
        <f t="shared" si="1"/>
        <v>11256.84</v>
      </c>
    </row>
    <row r="48" spans="1:8" s="20" customFormat="1">
      <c r="A48" s="23" t="s">
        <v>71</v>
      </c>
      <c r="B48" s="24" t="s">
        <v>25</v>
      </c>
      <c r="C48" s="22">
        <v>0</v>
      </c>
      <c r="D48" s="22"/>
      <c r="E48" s="22">
        <f t="shared" si="0"/>
        <v>0</v>
      </c>
      <c r="F48" s="22">
        <v>3181</v>
      </c>
      <c r="G48" s="22"/>
      <c r="H48" s="22">
        <f t="shared" si="1"/>
        <v>3181</v>
      </c>
    </row>
    <row r="49" spans="1:8" s="20" customFormat="1">
      <c r="A49" s="23" t="s">
        <v>72</v>
      </c>
      <c r="B49" s="24" t="s">
        <v>64</v>
      </c>
      <c r="C49" s="22">
        <v>0</v>
      </c>
      <c r="D49" s="22"/>
      <c r="E49" s="22">
        <f t="shared" si="0"/>
        <v>0</v>
      </c>
      <c r="F49" s="22">
        <v>500</v>
      </c>
      <c r="G49" s="22"/>
      <c r="H49" s="22">
        <f t="shared" si="1"/>
        <v>500</v>
      </c>
    </row>
    <row r="50" spans="1:8" s="20" customFormat="1">
      <c r="A50" s="23" t="s">
        <v>73</v>
      </c>
      <c r="B50" s="24" t="s">
        <v>26</v>
      </c>
      <c r="C50" s="22">
        <v>0</v>
      </c>
      <c r="D50" s="22"/>
      <c r="E50" s="22">
        <f t="shared" si="0"/>
        <v>0</v>
      </c>
      <c r="F50" s="22">
        <v>7560</v>
      </c>
      <c r="G50" s="22"/>
      <c r="H50" s="22">
        <f t="shared" si="1"/>
        <v>7560</v>
      </c>
    </row>
    <row r="51" spans="1:8" s="21" customFormat="1">
      <c r="A51" s="25"/>
      <c r="B51" s="32"/>
      <c r="C51" s="22"/>
      <c r="D51" s="22"/>
      <c r="E51" s="22"/>
      <c r="F51" s="22"/>
      <c r="G51" s="22"/>
      <c r="H51" s="22"/>
    </row>
    <row r="52" spans="1:8">
      <c r="A52" s="33"/>
      <c r="B52" s="34" t="s">
        <v>13</v>
      </c>
      <c r="C52" s="35">
        <f>SUM(C10:C51)</f>
        <v>1759764</v>
      </c>
      <c r="D52" s="35">
        <f>SUM(D10:D51)</f>
        <v>-129394.28</v>
      </c>
      <c r="E52" s="35">
        <f>SUM(E10:E51)</f>
        <v>1630369.72</v>
      </c>
      <c r="F52" s="35">
        <f>SUM(F10:F51)</f>
        <v>164884.32</v>
      </c>
      <c r="G52" s="35">
        <f>SUM(G10:G51)</f>
        <v>164884.32</v>
      </c>
      <c r="H52" s="35">
        <f>SUM(H10:H51)</f>
        <v>1630369.72</v>
      </c>
    </row>
    <row r="53" spans="1:8">
      <c r="A53" s="36"/>
      <c r="B53" s="37"/>
      <c r="C53" s="38"/>
      <c r="D53" s="38"/>
      <c r="E53" s="38"/>
      <c r="F53" s="38"/>
      <c r="G53" s="38"/>
      <c r="H53" s="38"/>
    </row>
    <row r="54" spans="1:8">
      <c r="A54" s="39"/>
      <c r="B54" s="40"/>
      <c r="C54" s="41"/>
      <c r="D54" s="41"/>
      <c r="E54" s="41"/>
      <c r="F54" s="41"/>
      <c r="G54" s="41"/>
      <c r="H54" s="41"/>
    </row>
    <row r="55" spans="1:8" s="7" customFormat="1" ht="12.6" customHeight="1">
      <c r="A55" s="26" t="s">
        <v>14</v>
      </c>
      <c r="B55" s="26" t="s">
        <v>18</v>
      </c>
      <c r="C55" s="11" t="s">
        <v>19</v>
      </c>
      <c r="D55" s="11" t="s">
        <v>3</v>
      </c>
      <c r="E55" s="11" t="s">
        <v>20</v>
      </c>
      <c r="F55" s="55" t="s">
        <v>5</v>
      </c>
      <c r="G55" s="56"/>
      <c r="H55" s="11" t="s">
        <v>19</v>
      </c>
    </row>
    <row r="56" spans="1:8" s="27" customFormat="1" ht="24">
      <c r="A56" s="26" t="s">
        <v>6</v>
      </c>
      <c r="B56" s="26"/>
      <c r="C56" s="11" t="s">
        <v>7</v>
      </c>
      <c r="D56" s="11" t="s">
        <v>8</v>
      </c>
      <c r="E56" s="11" t="s">
        <v>9</v>
      </c>
      <c r="F56" s="15" t="s">
        <v>15</v>
      </c>
      <c r="G56" s="15" t="s">
        <v>16</v>
      </c>
      <c r="H56" s="11" t="s">
        <v>21</v>
      </c>
    </row>
    <row r="57" spans="1:8" s="13" customFormat="1">
      <c r="A57" s="42"/>
      <c r="B57" s="43"/>
      <c r="C57" s="44"/>
      <c r="D57" s="44"/>
      <c r="E57" s="44"/>
      <c r="F57" s="44"/>
      <c r="G57" s="44"/>
      <c r="H57" s="44"/>
    </row>
    <row r="58" spans="1:8" s="13" customFormat="1">
      <c r="A58" s="14"/>
      <c r="B58" s="40"/>
      <c r="C58" s="16"/>
      <c r="D58" s="16"/>
      <c r="E58" s="16"/>
      <c r="F58" s="16"/>
      <c r="G58" s="16"/>
      <c r="H58" s="16"/>
    </row>
    <row r="59" spans="1:8" s="13" customFormat="1">
      <c r="A59" s="45"/>
      <c r="B59" s="46"/>
      <c r="C59" s="16"/>
      <c r="D59" s="16"/>
      <c r="E59" s="16"/>
      <c r="F59" s="16"/>
      <c r="G59" s="16"/>
      <c r="H59" s="16"/>
    </row>
    <row r="60" spans="1:8">
      <c r="A60" s="33"/>
      <c r="B60" s="47"/>
      <c r="C60" s="48">
        <f>SUM(C58:C59)</f>
        <v>0</v>
      </c>
      <c r="D60" s="48">
        <f>SUM(D58:D59)</f>
        <v>0</v>
      </c>
      <c r="E60" s="48">
        <f>SUM(E58:E59)</f>
        <v>0</v>
      </c>
      <c r="F60" s="48">
        <f>SUM(F58:F59)</f>
        <v>0</v>
      </c>
      <c r="G60" s="48">
        <f>SUM(G58:G59)</f>
        <v>0</v>
      </c>
      <c r="H60" s="48">
        <f>SUM(H58:H59)</f>
        <v>0</v>
      </c>
    </row>
    <row r="61" spans="1:8">
      <c r="A61" s="17"/>
      <c r="B61" s="18"/>
      <c r="C61" s="19"/>
      <c r="D61" s="19"/>
      <c r="E61" s="19"/>
      <c r="F61" s="19"/>
      <c r="G61" s="19"/>
      <c r="H61" s="19"/>
    </row>
  </sheetData>
  <mergeCells count="4">
    <mergeCell ref="B7:B8"/>
    <mergeCell ref="A3:H3"/>
    <mergeCell ref="F7:G7"/>
    <mergeCell ref="F55:G55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2020-01-15T08:54:03Z</cp:lastPrinted>
  <dcterms:created xsi:type="dcterms:W3CDTF">2001-02-01T09:10:38Z</dcterms:created>
  <dcterms:modified xsi:type="dcterms:W3CDTF">2020-02-05T11:12:27Z</dcterms:modified>
</cp:coreProperties>
</file>