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5" yWindow="-15" windowWidth="14520" windowHeight="18195"/>
  </bookViews>
  <sheets>
    <sheet name="FICHA" sheetId="4" r:id="rId1"/>
    <sheet name="Hoja 3" sheetId="5" r:id="rId2"/>
  </sheets>
  <definedNames>
    <definedName name="_xlnm.Print_Area" localSheetId="0">FICHA!$A$1:$H$67</definedName>
  </definedNames>
  <calcPr calcId="125725"/>
</workbook>
</file>

<file path=xl/calcChain.xml><?xml version="1.0" encoding="utf-8"?>
<calcChain xmlns="http://schemas.openxmlformats.org/spreadsheetml/2006/main">
  <c r="E33" i="4"/>
  <c r="H33" s="1"/>
  <c r="D55"/>
  <c r="E51"/>
  <c r="H51" s="1"/>
  <c r="E52"/>
  <c r="H52" s="1"/>
  <c r="H50"/>
  <c r="E50"/>
  <c r="E45"/>
  <c r="D47"/>
  <c r="F47"/>
  <c r="G47"/>
  <c r="C47"/>
  <c r="E44"/>
  <c r="H44" s="1"/>
  <c r="E43"/>
  <c r="H43" s="1"/>
  <c r="E42"/>
  <c r="H42" s="1"/>
  <c r="E41"/>
  <c r="H41" s="1"/>
  <c r="E40"/>
  <c r="H40" s="1"/>
  <c r="E39"/>
  <c r="H39" s="1"/>
  <c r="E38"/>
  <c r="H38" s="1"/>
  <c r="E37"/>
  <c r="H37" s="1"/>
  <c r="D35"/>
  <c r="F35"/>
  <c r="F55" s="1"/>
  <c r="G35"/>
  <c r="G55" s="1"/>
  <c r="C35"/>
  <c r="C55" s="1"/>
  <c r="E34"/>
  <c r="H34" s="1"/>
  <c r="E46"/>
  <c r="H46" s="1"/>
  <c r="D30"/>
  <c r="F30"/>
  <c r="G30"/>
  <c r="C30"/>
  <c r="E26"/>
  <c r="H26" s="1"/>
  <c r="E25"/>
  <c r="H25" s="1"/>
  <c r="E24"/>
  <c r="H24" s="1"/>
  <c r="E23"/>
  <c r="H23" s="1"/>
  <c r="E22"/>
  <c r="H22" s="1"/>
  <c r="E21"/>
  <c r="H21" s="1"/>
  <c r="E20"/>
  <c r="H20" s="1"/>
  <c r="E19"/>
  <c r="H19" s="1"/>
  <c r="E18"/>
  <c r="H18" s="1"/>
  <c r="E17"/>
  <c r="H17" s="1"/>
  <c r="E16"/>
  <c r="H16" s="1"/>
  <c r="E15"/>
  <c r="H15" s="1"/>
  <c r="E28"/>
  <c r="H28" s="1"/>
  <c r="E27"/>
  <c r="H27" s="1"/>
  <c r="E14"/>
  <c r="H14" s="1"/>
  <c r="E13"/>
  <c r="H13" s="1"/>
  <c r="E12"/>
  <c r="H12" s="1"/>
  <c r="E11"/>
  <c r="H11" s="1"/>
  <c r="E10"/>
  <c r="H10" s="1"/>
  <c r="D53"/>
  <c r="F53"/>
  <c r="G53"/>
  <c r="C53"/>
  <c r="E47" l="1"/>
  <c r="H47"/>
  <c r="E32"/>
  <c r="E35" s="1"/>
  <c r="E55" s="1"/>
  <c r="E49"/>
  <c r="H49" l="1"/>
  <c r="H53" s="1"/>
  <c r="E53"/>
  <c r="H32"/>
  <c r="E29"/>
  <c r="E30" s="1"/>
  <c r="H35" l="1"/>
  <c r="H55" s="1"/>
  <c r="H29"/>
  <c r="H64"/>
  <c r="G64"/>
  <c r="F64"/>
  <c r="D64"/>
  <c r="C64"/>
  <c r="H30" l="1"/>
  <c r="E64"/>
</calcChain>
</file>

<file path=xl/sharedStrings.xml><?xml version="1.0" encoding="utf-8"?>
<sst xmlns="http://schemas.openxmlformats.org/spreadsheetml/2006/main" count="74" uniqueCount="50">
  <si>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</si>
  <si>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</si>
  <si>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</si>
  <si>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</si>
  <si>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</si>
  <si>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</si>
  <si>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</si>
  <si>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</si>
  <si>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</si>
  <si>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</si>
  <si>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</si>
  <si>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</si>
  <si>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</si>
  <si>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</si>
  <si>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</si>
  <si>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</si>
  <si>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</si>
  <si>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</si>
  <si>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</si>
  <si>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</si>
  <si>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</si>
  <si>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</si>
  <si>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</si>
  <si>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SUMINISTRO DE ENERGÍA ELÉCTRICA</t>
  </si>
  <si>
    <t>CONTRATACIÓN DEL SERVICIO DE ALQUILER DE VIVIENDAS</t>
  </si>
  <si>
    <t>Total Área de Gasto 1</t>
  </si>
  <si>
    <t>Total Área de Gasto 3</t>
  </si>
  <si>
    <t>Total Área de Gasto 9</t>
  </si>
  <si>
    <t>REPARACIONES, MANTENIMIENTO Y CONSERVACIÓN EDIFICIOS PÚBLICOS Y OTRAS CONSTRUCCIONES</t>
  </si>
  <si>
    <t>REPARACIONES, MANTENIMIENTO Y CONSERVACIÓN DE OTRAS INFRAESTRUCTURAS Y BIENES NATURALES</t>
  </si>
  <si>
    <t>INDEMNIZACIONES POR RESPONSABILIDAD PATRIMONIAL</t>
  </si>
  <si>
    <t>SUMINISTRO DE VESTUARIO</t>
  </si>
  <si>
    <t>SUMINISTRO DE REPUESTOS DE MAQUINARIA, UTILLAJE Y ELEMENTOS DE TRANSPORTE</t>
  </si>
  <si>
    <t>SUMINISTRO DE AGUA</t>
  </si>
  <si>
    <t>CONTRATACIÓN OTROS TRABAJOS A OTRAS EMPRESAS O PROFESIONALES</t>
  </si>
  <si>
    <t>REPARACIONES, MANTENIMIENTO Y CONSERVACIÓN DE ALCANTARILLADO</t>
  </si>
  <si>
    <t>SEGURIDAD SOCIAL</t>
  </si>
  <si>
    <t>SUELDOS DEL GRUPO A1 PERSONAL FUNCIONARIO</t>
  </si>
  <si>
    <t>COMPLEMENTO DE DESTINO PERSONAL FUNCIONARIO</t>
  </si>
  <si>
    <t>RETRIBUCIONES BASICAS PERSONAL LABORAL FIJO</t>
  </si>
  <si>
    <t>COMPLEMENTO ESPECÍFICO PERSONAL FUNCIONARIO</t>
  </si>
  <si>
    <t>CONTRATACIÓN DE SERVICIOS, CUTURALES, DEPORTIVOS, SANITARIOS Y SOCIALES</t>
  </si>
  <si>
    <t>Total Área de Gasto 2</t>
  </si>
  <si>
    <t>ATENCIONES PROTOCOLARIAS REPRESENTATIVAS</t>
  </si>
  <si>
    <t>OTROS SUMINISTROS</t>
  </si>
  <si>
    <t>TRANSPORTES</t>
  </si>
  <si>
    <t>RETRIBUCIONES OTRO PERSONAL</t>
  </si>
  <si>
    <t>PUBLICIDAD Y PROPAGANDA</t>
  </si>
  <si>
    <t>OTRAS INDEMNIZACIONES MIEMBROS DE LOS ÓRGANOS DE GOBIERNO</t>
  </si>
  <si>
    <t>Nº DE EXPEDIENTE:  077/22/TC/64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</si>
</sst>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8" fillId="0" borderId="0" xfId="0" applyFont="1" applyAlignment="1">
      <alignment horizontal="right" vertical="center" wrapText="1"/>
    </xf>
    <xf numFmtId="4" fontId="8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67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9" t="s">
        <v>0</v>
      </c>
      <c r="B3" s="69"/>
      <c r="C3" s="69"/>
      <c r="D3" s="69"/>
      <c r="E3" s="69"/>
      <c r="F3" s="69"/>
      <c r="G3" s="69"/>
      <c r="H3" s="69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49</v>
      </c>
    </row>
    <row r="7" spans="1:8" s="10" customFormat="1" ht="12.6" customHeight="1">
      <c r="A7" s="28" t="s">
        <v>1</v>
      </c>
      <c r="B7" s="67" t="s">
        <v>17</v>
      </c>
      <c r="C7" s="29" t="s">
        <v>2</v>
      </c>
      <c r="D7" s="29" t="s">
        <v>3</v>
      </c>
      <c r="E7" s="29" t="s">
        <v>4</v>
      </c>
      <c r="F7" s="70" t="s">
        <v>5</v>
      </c>
      <c r="G7" s="71"/>
      <c r="H7" s="29" t="s">
        <v>2</v>
      </c>
    </row>
    <row r="8" spans="1:8" s="12" customFormat="1" ht="24">
      <c r="A8" s="27" t="s">
        <v>6</v>
      </c>
      <c r="B8" s="68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7"/>
      <c r="B9" s="48"/>
      <c r="C9" s="46"/>
      <c r="D9" s="46"/>
      <c r="E9" s="46"/>
      <c r="F9" s="46"/>
      <c r="G9" s="46"/>
      <c r="H9" s="46"/>
    </row>
    <row r="10" spans="1:8" s="12" customFormat="1" ht="24">
      <c r="A10" s="58">
        <v>3152122721</v>
      </c>
      <c r="B10" s="59" t="s">
        <v>24</v>
      </c>
      <c r="C10" s="60">
        <v>210000</v>
      </c>
      <c r="D10" s="60">
        <v>-33942.980000000003</v>
      </c>
      <c r="E10" s="60">
        <f t="shared" ref="E10" si="0">C10+D10</f>
        <v>176057.02</v>
      </c>
      <c r="F10" s="60"/>
      <c r="G10" s="60">
        <v>155838.76</v>
      </c>
      <c r="H10" s="60">
        <f t="shared" ref="H10" si="1">E10+F10-G10</f>
        <v>20218.25999999998</v>
      </c>
    </row>
    <row r="11" spans="1:8" s="12" customFormat="1" ht="36">
      <c r="A11" s="58">
        <v>3152121200</v>
      </c>
      <c r="B11" s="59" t="s">
        <v>28</v>
      </c>
      <c r="C11" s="60">
        <v>62000</v>
      </c>
      <c r="D11" s="60"/>
      <c r="E11" s="60">
        <f t="shared" ref="E11:E28" si="2">C11+D11</f>
        <v>62000</v>
      </c>
      <c r="F11" s="60"/>
      <c r="G11" s="60">
        <v>62000</v>
      </c>
      <c r="H11" s="60">
        <f t="shared" ref="H11:H28" si="3">E11+F11-G11</f>
        <v>0</v>
      </c>
    </row>
    <row r="12" spans="1:8" s="12" customFormat="1" ht="48">
      <c r="A12" s="58">
        <v>8162121007</v>
      </c>
      <c r="B12" s="59" t="s">
        <v>29</v>
      </c>
      <c r="C12" s="60">
        <v>10000</v>
      </c>
      <c r="D12" s="60"/>
      <c r="E12" s="60">
        <f t="shared" si="2"/>
        <v>10000</v>
      </c>
      <c r="F12" s="60"/>
      <c r="G12" s="60">
        <v>10000</v>
      </c>
      <c r="H12" s="60">
        <f t="shared" si="3"/>
        <v>0</v>
      </c>
    </row>
    <row r="13" spans="1:8" s="12" customFormat="1" ht="48">
      <c r="A13" s="58">
        <v>8163021007</v>
      </c>
      <c r="B13" s="59" t="s">
        <v>29</v>
      </c>
      <c r="C13" s="60">
        <v>5493</v>
      </c>
      <c r="D13" s="60"/>
      <c r="E13" s="60">
        <f t="shared" si="2"/>
        <v>5493</v>
      </c>
      <c r="F13" s="60"/>
      <c r="G13" s="60">
        <v>5000</v>
      </c>
      <c r="H13" s="60">
        <f t="shared" si="3"/>
        <v>493</v>
      </c>
    </row>
    <row r="14" spans="1:8" s="12" customFormat="1" ht="24">
      <c r="A14" s="58">
        <v>8163022696</v>
      </c>
      <c r="B14" s="59" t="s">
        <v>30</v>
      </c>
      <c r="C14" s="60">
        <v>6000</v>
      </c>
      <c r="D14" s="60"/>
      <c r="E14" s="60">
        <f t="shared" si="2"/>
        <v>6000</v>
      </c>
      <c r="F14" s="60"/>
      <c r="G14" s="60">
        <v>6000</v>
      </c>
      <c r="H14" s="60">
        <f t="shared" si="3"/>
        <v>0</v>
      </c>
    </row>
    <row r="15" spans="1:8" s="12" customFormat="1">
      <c r="A15" s="58">
        <v>8171022104</v>
      </c>
      <c r="B15" s="59" t="s">
        <v>31</v>
      </c>
      <c r="C15" s="60">
        <v>11000</v>
      </c>
      <c r="D15" s="60">
        <v>5637.39</v>
      </c>
      <c r="E15" s="60">
        <f t="shared" ref="E15:E26" si="4">C15+D15</f>
        <v>16637.39</v>
      </c>
      <c r="F15" s="60"/>
      <c r="G15" s="60">
        <v>7000</v>
      </c>
      <c r="H15" s="60">
        <f t="shared" ref="H15:H26" si="5">E15+F15-G15</f>
        <v>9637.39</v>
      </c>
    </row>
    <row r="16" spans="1:8" s="12" customFormat="1" ht="36">
      <c r="A16" s="58">
        <v>8171022111</v>
      </c>
      <c r="B16" s="59" t="s">
        <v>32</v>
      </c>
      <c r="C16" s="60">
        <v>5000</v>
      </c>
      <c r="D16" s="60"/>
      <c r="E16" s="60">
        <f t="shared" si="4"/>
        <v>5000</v>
      </c>
      <c r="F16" s="60"/>
      <c r="G16" s="60">
        <v>5000</v>
      </c>
      <c r="H16" s="60">
        <f t="shared" si="5"/>
        <v>0</v>
      </c>
    </row>
    <row r="17" spans="1:8" s="12" customFormat="1" ht="24">
      <c r="A17" s="58">
        <v>8171022696</v>
      </c>
      <c r="B17" s="59" t="s">
        <v>30</v>
      </c>
      <c r="C17" s="60">
        <v>15000</v>
      </c>
      <c r="D17" s="60"/>
      <c r="E17" s="60">
        <f t="shared" si="4"/>
        <v>15000</v>
      </c>
      <c r="F17" s="60"/>
      <c r="G17" s="60">
        <v>11000</v>
      </c>
      <c r="H17" s="60">
        <f t="shared" si="5"/>
        <v>4000</v>
      </c>
    </row>
    <row r="18" spans="1:8" s="12" customFormat="1" ht="48">
      <c r="A18" s="58">
        <v>8172021007</v>
      </c>
      <c r="B18" s="59" t="s">
        <v>29</v>
      </c>
      <c r="C18" s="60">
        <v>10000</v>
      </c>
      <c r="D18" s="60"/>
      <c r="E18" s="60">
        <f t="shared" si="4"/>
        <v>10000</v>
      </c>
      <c r="F18" s="60"/>
      <c r="G18" s="60">
        <v>10000</v>
      </c>
      <c r="H18" s="60">
        <f t="shared" si="5"/>
        <v>0</v>
      </c>
    </row>
    <row r="19" spans="1:8" s="12" customFormat="1">
      <c r="A19" s="58">
        <v>8171022101</v>
      </c>
      <c r="B19" s="59" t="s">
        <v>33</v>
      </c>
      <c r="C19" s="60">
        <v>1147100</v>
      </c>
      <c r="D19" s="60"/>
      <c r="E19" s="60">
        <f t="shared" si="4"/>
        <v>1147100</v>
      </c>
      <c r="F19" s="60"/>
      <c r="G19" s="60">
        <v>322000</v>
      </c>
      <c r="H19" s="60">
        <f t="shared" si="5"/>
        <v>825100</v>
      </c>
    </row>
    <row r="20" spans="1:8" s="12" customFormat="1">
      <c r="A20" s="58">
        <v>8162122101</v>
      </c>
      <c r="B20" s="59" t="s">
        <v>33</v>
      </c>
      <c r="C20" s="60">
        <v>30000</v>
      </c>
      <c r="D20" s="60"/>
      <c r="E20" s="60">
        <f t="shared" si="4"/>
        <v>30000</v>
      </c>
      <c r="F20" s="60"/>
      <c r="G20" s="60">
        <v>11000</v>
      </c>
      <c r="H20" s="60">
        <f t="shared" si="5"/>
        <v>19000</v>
      </c>
    </row>
    <row r="21" spans="1:8" s="12" customFormat="1" ht="24">
      <c r="A21" s="58">
        <v>3164022798</v>
      </c>
      <c r="B21" s="59" t="s">
        <v>34</v>
      </c>
      <c r="C21" s="60">
        <v>30000</v>
      </c>
      <c r="D21" s="60">
        <v>-363.35</v>
      </c>
      <c r="E21" s="60">
        <f t="shared" si="4"/>
        <v>29636.65</v>
      </c>
      <c r="F21" s="60"/>
      <c r="G21" s="60">
        <v>15000</v>
      </c>
      <c r="H21" s="60">
        <f t="shared" si="5"/>
        <v>14636.650000000001</v>
      </c>
    </row>
    <row r="22" spans="1:8" s="12" customFormat="1" ht="24">
      <c r="A22" s="58">
        <v>3160021003</v>
      </c>
      <c r="B22" s="59" t="s">
        <v>35</v>
      </c>
      <c r="C22" s="60">
        <v>120000</v>
      </c>
      <c r="D22" s="60"/>
      <c r="E22" s="60">
        <f t="shared" si="4"/>
        <v>120000</v>
      </c>
      <c r="F22" s="60"/>
      <c r="G22" s="60">
        <v>70000</v>
      </c>
      <c r="H22" s="60">
        <f t="shared" si="5"/>
        <v>50000</v>
      </c>
    </row>
    <row r="23" spans="1:8" s="12" customFormat="1">
      <c r="A23" s="58">
        <v>2132016000</v>
      </c>
      <c r="B23" s="59" t="s">
        <v>36</v>
      </c>
      <c r="C23" s="60">
        <v>2180136</v>
      </c>
      <c r="D23" s="60">
        <v>-279796.58</v>
      </c>
      <c r="E23" s="60">
        <f t="shared" si="4"/>
        <v>1900339.42</v>
      </c>
      <c r="F23" s="60"/>
      <c r="G23" s="60">
        <v>150000</v>
      </c>
      <c r="H23" s="60">
        <f t="shared" si="5"/>
        <v>1750339.42</v>
      </c>
    </row>
    <row r="24" spans="1:8" s="12" customFormat="1" ht="24">
      <c r="A24" s="58">
        <v>3150012000</v>
      </c>
      <c r="B24" s="59" t="s">
        <v>37</v>
      </c>
      <c r="C24" s="60">
        <v>43719</v>
      </c>
      <c r="D24" s="60">
        <v>12144.17</v>
      </c>
      <c r="E24" s="60">
        <f t="shared" si="4"/>
        <v>55863.17</v>
      </c>
      <c r="F24" s="60"/>
      <c r="G24" s="60">
        <v>25000</v>
      </c>
      <c r="H24" s="60">
        <f t="shared" si="5"/>
        <v>30863.17</v>
      </c>
    </row>
    <row r="25" spans="1:8" s="12" customFormat="1" ht="24">
      <c r="A25" s="58">
        <v>3150012100</v>
      </c>
      <c r="B25" s="59" t="s">
        <v>38</v>
      </c>
      <c r="C25" s="60">
        <v>42043</v>
      </c>
      <c r="D25" s="60">
        <v>15025.42</v>
      </c>
      <c r="E25" s="60">
        <f t="shared" si="4"/>
        <v>57068.42</v>
      </c>
      <c r="F25" s="60"/>
      <c r="G25" s="60">
        <v>25000</v>
      </c>
      <c r="H25" s="60">
        <f t="shared" si="5"/>
        <v>32068.42</v>
      </c>
    </row>
    <row r="26" spans="1:8" s="12" customFormat="1" ht="24">
      <c r="A26" s="58">
        <v>8134113000</v>
      </c>
      <c r="B26" s="59" t="s">
        <v>39</v>
      </c>
      <c r="C26" s="60">
        <v>147770</v>
      </c>
      <c r="D26" s="60">
        <v>-36309.17</v>
      </c>
      <c r="E26" s="60">
        <f t="shared" si="4"/>
        <v>111460.83</v>
      </c>
      <c r="F26" s="60"/>
      <c r="G26" s="60">
        <v>25000</v>
      </c>
      <c r="H26" s="60">
        <f t="shared" si="5"/>
        <v>86460.83</v>
      </c>
    </row>
    <row r="27" spans="1:8" s="12" customFormat="1" ht="24">
      <c r="A27" s="58">
        <v>3165013000</v>
      </c>
      <c r="B27" s="59" t="s">
        <v>39</v>
      </c>
      <c r="C27" s="60">
        <v>108686</v>
      </c>
      <c r="D27" s="60"/>
      <c r="E27" s="60">
        <f t="shared" si="2"/>
        <v>108686</v>
      </c>
      <c r="F27" s="60"/>
      <c r="G27" s="60">
        <v>30000</v>
      </c>
      <c r="H27" s="60">
        <f t="shared" si="3"/>
        <v>78686</v>
      </c>
    </row>
    <row r="28" spans="1:8" s="12" customFormat="1" ht="24">
      <c r="A28" s="58">
        <v>3153212101</v>
      </c>
      <c r="B28" s="59" t="s">
        <v>40</v>
      </c>
      <c r="C28" s="60">
        <v>101527</v>
      </c>
      <c r="D28" s="60"/>
      <c r="E28" s="60">
        <f t="shared" si="2"/>
        <v>101527</v>
      </c>
      <c r="F28" s="60"/>
      <c r="G28" s="60">
        <v>21000</v>
      </c>
      <c r="H28" s="60">
        <f t="shared" si="3"/>
        <v>80527</v>
      </c>
    </row>
    <row r="29" spans="1:8" s="12" customFormat="1">
      <c r="A29" s="58">
        <v>3165022100</v>
      </c>
      <c r="B29" s="59" t="s">
        <v>23</v>
      </c>
      <c r="C29" s="60">
        <v>1272000</v>
      </c>
      <c r="D29" s="60">
        <v>225000</v>
      </c>
      <c r="E29" s="60">
        <f t="shared" ref="E29" si="6">C29+D29</f>
        <v>1497000</v>
      </c>
      <c r="F29" s="60">
        <v>965838.76</v>
      </c>
      <c r="G29" s="60"/>
      <c r="H29" s="60">
        <f t="shared" ref="H29" si="7">E29+F29-G29</f>
        <v>2462838.7599999998</v>
      </c>
    </row>
    <row r="30" spans="1:8" s="12" customFormat="1">
      <c r="A30" s="58"/>
      <c r="B30" s="61" t="s">
        <v>25</v>
      </c>
      <c r="C30" s="62">
        <f>SUM(C9:C29)</f>
        <v>5557474</v>
      </c>
      <c r="D30" s="62">
        <f t="shared" ref="D30:H30" si="8">SUM(D9:D29)</f>
        <v>-92605.100000000035</v>
      </c>
      <c r="E30" s="62">
        <f t="shared" si="8"/>
        <v>5464868.8999999994</v>
      </c>
      <c r="F30" s="62">
        <f t="shared" si="8"/>
        <v>965838.76</v>
      </c>
      <c r="G30" s="62">
        <f t="shared" si="8"/>
        <v>965838.76</v>
      </c>
      <c r="H30" s="62">
        <f t="shared" si="8"/>
        <v>5464868.8999999994</v>
      </c>
    </row>
    <row r="31" spans="1:8" s="12" customFormat="1">
      <c r="A31" s="58"/>
      <c r="B31" s="59"/>
      <c r="C31" s="60"/>
      <c r="D31" s="60"/>
      <c r="E31" s="60"/>
      <c r="F31" s="60"/>
      <c r="G31" s="60"/>
      <c r="H31" s="60"/>
    </row>
    <row r="32" spans="1:8" s="12" customFormat="1" ht="36">
      <c r="A32" s="58">
        <v>9231222717</v>
      </c>
      <c r="B32" s="59" t="s">
        <v>41</v>
      </c>
      <c r="C32" s="60">
        <v>15000</v>
      </c>
      <c r="D32" s="60"/>
      <c r="E32" s="60">
        <f t="shared" ref="E32:E34" si="9">C32+D32</f>
        <v>15000</v>
      </c>
      <c r="F32" s="60"/>
      <c r="G32" s="60">
        <v>10000</v>
      </c>
      <c r="H32" s="60">
        <f t="shared" ref="H32:H34" si="10">E32+F32-G32</f>
        <v>5000</v>
      </c>
    </row>
    <row r="33" spans="1:8" s="12" customFormat="1" ht="24">
      <c r="A33" s="58">
        <v>9231222601</v>
      </c>
      <c r="B33" s="59" t="s">
        <v>43</v>
      </c>
      <c r="C33" s="60">
        <v>3000</v>
      </c>
      <c r="D33" s="60"/>
      <c r="E33" s="60">
        <f t="shared" ref="E33" si="11">C33+D33</f>
        <v>3000</v>
      </c>
      <c r="F33" s="60"/>
      <c r="G33" s="60">
        <v>500</v>
      </c>
      <c r="H33" s="60">
        <f t="shared" ref="H33" si="12">E33+F33-G33</f>
        <v>2500</v>
      </c>
    </row>
    <row r="34" spans="1:8" s="12" customFormat="1">
      <c r="A34" s="58">
        <v>4231022100</v>
      </c>
      <c r="B34" s="59" t="s">
        <v>23</v>
      </c>
      <c r="C34" s="60">
        <v>61100</v>
      </c>
      <c r="D34" s="60"/>
      <c r="E34" s="60">
        <f t="shared" si="9"/>
        <v>61100</v>
      </c>
      <c r="F34" s="60">
        <v>10500</v>
      </c>
      <c r="G34" s="60"/>
      <c r="H34" s="60">
        <f t="shared" si="10"/>
        <v>71600</v>
      </c>
    </row>
    <row r="35" spans="1:8" s="12" customFormat="1">
      <c r="A35" s="58"/>
      <c r="B35" s="61" t="s">
        <v>42</v>
      </c>
      <c r="C35" s="62">
        <f>SUM(C32:C34)</f>
        <v>79100</v>
      </c>
      <c r="D35" s="62">
        <f t="shared" ref="D35:H35" si="13">SUM(D32:D34)</f>
        <v>0</v>
      </c>
      <c r="E35" s="62">
        <f t="shared" si="13"/>
        <v>79100</v>
      </c>
      <c r="F35" s="62">
        <f t="shared" si="13"/>
        <v>10500</v>
      </c>
      <c r="G35" s="62">
        <f t="shared" si="13"/>
        <v>10500</v>
      </c>
      <c r="H35" s="62">
        <f t="shared" si="13"/>
        <v>79100</v>
      </c>
    </row>
    <row r="36" spans="1:8" s="12" customFormat="1">
      <c r="A36" s="58"/>
      <c r="B36" s="59"/>
      <c r="C36" s="60"/>
      <c r="D36" s="60"/>
      <c r="E36" s="60"/>
      <c r="F36" s="60"/>
      <c r="G36" s="60"/>
      <c r="H36" s="60"/>
    </row>
    <row r="37" spans="1:8" s="12" customFormat="1" ht="24">
      <c r="A37" s="58">
        <v>12326022601</v>
      </c>
      <c r="B37" s="59" t="s">
        <v>43</v>
      </c>
      <c r="C37" s="60">
        <v>3000</v>
      </c>
      <c r="D37" s="60"/>
      <c r="E37" s="60">
        <f t="shared" ref="E37:E38" si="14">C37+D37</f>
        <v>3000</v>
      </c>
      <c r="F37" s="60"/>
      <c r="G37" s="60">
        <v>2000</v>
      </c>
      <c r="H37" s="60">
        <f t="shared" ref="H37:H38" si="15">E37+F37-G37</f>
        <v>1000</v>
      </c>
    </row>
    <row r="38" spans="1:8" s="12" customFormat="1">
      <c r="A38" s="58">
        <v>12323022199</v>
      </c>
      <c r="B38" s="59" t="s">
        <v>44</v>
      </c>
      <c r="C38" s="60">
        <v>5000</v>
      </c>
      <c r="D38" s="60"/>
      <c r="E38" s="60">
        <f t="shared" si="14"/>
        <v>5000</v>
      </c>
      <c r="F38" s="60"/>
      <c r="G38" s="60">
        <v>5000</v>
      </c>
      <c r="H38" s="60">
        <f t="shared" si="15"/>
        <v>0</v>
      </c>
    </row>
    <row r="39" spans="1:8" s="12" customFormat="1">
      <c r="A39" s="58">
        <v>12326022300</v>
      </c>
      <c r="B39" s="59" t="s">
        <v>45</v>
      </c>
      <c r="C39" s="60">
        <v>3679</v>
      </c>
      <c r="D39" s="60"/>
      <c r="E39" s="60">
        <f t="shared" ref="E39:E45" si="16">C39+D39</f>
        <v>3679</v>
      </c>
      <c r="F39" s="60"/>
      <c r="G39" s="60">
        <v>3000</v>
      </c>
      <c r="H39" s="60">
        <f t="shared" ref="H39:H44" si="17">E39+F39-G39</f>
        <v>679</v>
      </c>
    </row>
    <row r="40" spans="1:8" s="12" customFormat="1">
      <c r="A40" s="58">
        <v>11341016000</v>
      </c>
      <c r="B40" s="59" t="s">
        <v>36</v>
      </c>
      <c r="C40" s="60">
        <v>190512</v>
      </c>
      <c r="D40" s="60">
        <v>-3154.33</v>
      </c>
      <c r="E40" s="60">
        <f t="shared" si="16"/>
        <v>187357.67</v>
      </c>
      <c r="F40" s="60"/>
      <c r="G40" s="60">
        <v>50000</v>
      </c>
      <c r="H40" s="60">
        <f t="shared" si="17"/>
        <v>137357.67000000001</v>
      </c>
    </row>
    <row r="41" spans="1:8" s="12" customFormat="1">
      <c r="A41" s="58">
        <v>11342016000</v>
      </c>
      <c r="B41" s="59" t="s">
        <v>36</v>
      </c>
      <c r="C41" s="60">
        <v>335055</v>
      </c>
      <c r="D41" s="60">
        <v>-67646.87</v>
      </c>
      <c r="E41" s="60">
        <f t="shared" si="16"/>
        <v>267408.13</v>
      </c>
      <c r="F41" s="60"/>
      <c r="G41" s="60">
        <v>28000</v>
      </c>
      <c r="H41" s="60">
        <f t="shared" si="17"/>
        <v>239408.13</v>
      </c>
    </row>
    <row r="42" spans="1:8" s="12" customFormat="1">
      <c r="A42" s="58">
        <v>12326016000</v>
      </c>
      <c r="B42" s="59" t="s">
        <v>36</v>
      </c>
      <c r="C42" s="60">
        <v>62400</v>
      </c>
      <c r="D42" s="60"/>
      <c r="E42" s="60">
        <f t="shared" si="16"/>
        <v>62400</v>
      </c>
      <c r="F42" s="60"/>
      <c r="G42" s="60">
        <v>20200</v>
      </c>
      <c r="H42" s="60">
        <f t="shared" si="17"/>
        <v>42200</v>
      </c>
    </row>
    <row r="43" spans="1:8" s="12" customFormat="1" ht="24">
      <c r="A43" s="58">
        <v>7311013000</v>
      </c>
      <c r="B43" s="59" t="s">
        <v>39</v>
      </c>
      <c r="C43" s="60">
        <v>240566</v>
      </c>
      <c r="D43" s="60">
        <v>-146545.82999999999</v>
      </c>
      <c r="E43" s="60">
        <f t="shared" si="16"/>
        <v>94020.170000000013</v>
      </c>
      <c r="F43" s="60"/>
      <c r="G43" s="60">
        <v>40000</v>
      </c>
      <c r="H43" s="60">
        <f t="shared" si="17"/>
        <v>54020.170000000013</v>
      </c>
    </row>
    <row r="44" spans="1:8" s="12" customFormat="1">
      <c r="A44" s="58">
        <v>7311114300</v>
      </c>
      <c r="B44" s="59" t="s">
        <v>46</v>
      </c>
      <c r="C44" s="60">
        <v>172546</v>
      </c>
      <c r="D44" s="60"/>
      <c r="E44" s="60">
        <f t="shared" si="16"/>
        <v>172546</v>
      </c>
      <c r="F44" s="60"/>
      <c r="G44" s="60">
        <v>33000</v>
      </c>
      <c r="H44" s="60">
        <f t="shared" si="17"/>
        <v>139546</v>
      </c>
    </row>
    <row r="45" spans="1:8" s="12" customFormat="1">
      <c r="A45" s="58">
        <v>12323022101</v>
      </c>
      <c r="B45" s="59" t="s">
        <v>33</v>
      </c>
      <c r="C45" s="60">
        <v>40100</v>
      </c>
      <c r="D45" s="60"/>
      <c r="E45" s="60">
        <f t="shared" si="16"/>
        <v>40100</v>
      </c>
      <c r="F45" s="60">
        <v>1200</v>
      </c>
      <c r="G45" s="60"/>
      <c r="H45" s="60"/>
    </row>
    <row r="46" spans="1:8" s="12" customFormat="1">
      <c r="A46" s="58">
        <v>12323022100</v>
      </c>
      <c r="B46" s="59" t="s">
        <v>23</v>
      </c>
      <c r="C46" s="60">
        <v>179000</v>
      </c>
      <c r="D46" s="60">
        <v>33000</v>
      </c>
      <c r="E46" s="60">
        <f t="shared" ref="E46" si="18">C46+D46</f>
        <v>212000</v>
      </c>
      <c r="F46" s="60">
        <v>180000</v>
      </c>
      <c r="G46" s="60"/>
      <c r="H46" s="60">
        <f t="shared" ref="H46" si="19">E46+F46-G46</f>
        <v>392000</v>
      </c>
    </row>
    <row r="47" spans="1:8" s="12" customFormat="1">
      <c r="A47" s="21"/>
      <c r="B47" s="56" t="s">
        <v>26</v>
      </c>
      <c r="C47" s="57">
        <f t="shared" ref="C47:H47" si="20">SUM(C37:C46)</f>
        <v>1231858</v>
      </c>
      <c r="D47" s="57">
        <f t="shared" si="20"/>
        <v>-184347.02999999997</v>
      </c>
      <c r="E47" s="57">
        <f t="shared" si="20"/>
        <v>1047510.9700000001</v>
      </c>
      <c r="F47" s="57">
        <f t="shared" si="20"/>
        <v>181200</v>
      </c>
      <c r="G47" s="57">
        <f t="shared" si="20"/>
        <v>181200</v>
      </c>
      <c r="H47" s="57">
        <f t="shared" si="20"/>
        <v>1006210.9700000001</v>
      </c>
    </row>
    <row r="48" spans="1:8" s="12" customFormat="1">
      <c r="A48" s="21"/>
      <c r="B48" s="22"/>
      <c r="C48" s="20"/>
      <c r="D48" s="20"/>
      <c r="E48" s="20"/>
      <c r="F48" s="20"/>
      <c r="G48" s="20"/>
      <c r="H48" s="20"/>
    </row>
    <row r="49" spans="1:8" s="12" customFormat="1">
      <c r="A49" s="21">
        <v>7924022602</v>
      </c>
      <c r="B49" s="22" t="s">
        <v>47</v>
      </c>
      <c r="C49" s="20">
        <v>45000</v>
      </c>
      <c r="D49" s="20">
        <v>-7937.6</v>
      </c>
      <c r="E49" s="20">
        <f t="shared" ref="E49:E50" si="21">C49+D49</f>
        <v>37062.400000000001</v>
      </c>
      <c r="F49" s="20"/>
      <c r="G49" s="20">
        <v>35000</v>
      </c>
      <c r="H49" s="20">
        <f t="shared" ref="H49:H50" si="22">E49+F49-G49</f>
        <v>2062.4000000000015</v>
      </c>
    </row>
    <row r="50" spans="1:8" s="12" customFormat="1" ht="24">
      <c r="A50" s="21">
        <v>4912023300</v>
      </c>
      <c r="B50" s="22" t="s">
        <v>48</v>
      </c>
      <c r="C50" s="20">
        <v>120000</v>
      </c>
      <c r="D50" s="20"/>
      <c r="E50" s="20">
        <f t="shared" si="21"/>
        <v>120000</v>
      </c>
      <c r="F50" s="20"/>
      <c r="G50" s="20">
        <v>16175</v>
      </c>
      <c r="H50" s="20">
        <f t="shared" si="22"/>
        <v>103825</v>
      </c>
    </row>
    <row r="51" spans="1:8" s="12" customFormat="1">
      <c r="A51" s="21">
        <v>3920322100</v>
      </c>
      <c r="B51" s="22" t="s">
        <v>23</v>
      </c>
      <c r="C51" s="20">
        <v>95400</v>
      </c>
      <c r="D51" s="20">
        <v>25000</v>
      </c>
      <c r="E51" s="20">
        <f t="shared" ref="E51" si="23">C51+D51</f>
        <v>120400</v>
      </c>
      <c r="F51" s="20">
        <v>51000</v>
      </c>
      <c r="G51" s="20"/>
      <c r="H51" s="20">
        <f t="shared" ref="H51" si="24">E51+F51-G51</f>
        <v>171400</v>
      </c>
    </row>
    <row r="52" spans="1:8" s="18" customFormat="1">
      <c r="A52" s="21">
        <v>3920322101</v>
      </c>
      <c r="B52" s="22" t="s">
        <v>33</v>
      </c>
      <c r="C52" s="20">
        <v>7300</v>
      </c>
      <c r="D52" s="20"/>
      <c r="E52" s="20">
        <f t="shared" ref="E52" si="25">C52+D52</f>
        <v>7300</v>
      </c>
      <c r="F52" s="20">
        <v>175</v>
      </c>
      <c r="G52" s="20"/>
      <c r="H52" s="20">
        <f t="shared" ref="H52" si="26">E52+F52-G52</f>
        <v>7475</v>
      </c>
    </row>
    <row r="53" spans="1:8" s="18" customFormat="1">
      <c r="A53" s="21"/>
      <c r="B53" s="56" t="s">
        <v>27</v>
      </c>
      <c r="C53" s="57">
        <f t="shared" ref="C53:H53" si="27">SUM(C49:C52)</f>
        <v>267700</v>
      </c>
      <c r="D53" s="57">
        <f t="shared" si="27"/>
        <v>17062.400000000001</v>
      </c>
      <c r="E53" s="57">
        <f t="shared" si="27"/>
        <v>284762.40000000002</v>
      </c>
      <c r="F53" s="57">
        <f t="shared" si="27"/>
        <v>51175</v>
      </c>
      <c r="G53" s="57">
        <f t="shared" si="27"/>
        <v>51175</v>
      </c>
      <c r="H53" s="57">
        <f t="shared" si="27"/>
        <v>284762.40000000002</v>
      </c>
    </row>
    <row r="54" spans="1:8" s="19" customFormat="1">
      <c r="A54" s="23"/>
      <c r="B54" s="30"/>
      <c r="C54" s="20"/>
      <c r="D54" s="20"/>
      <c r="E54" s="20"/>
      <c r="F54" s="20"/>
      <c r="G54" s="20"/>
      <c r="H54" s="20"/>
    </row>
    <row r="55" spans="1:8">
      <c r="A55" s="31"/>
      <c r="B55" s="32" t="s">
        <v>13</v>
      </c>
      <c r="C55" s="52">
        <f t="shared" ref="C55:E55" si="28">C30+C35+C47+C53</f>
        <v>7136132</v>
      </c>
      <c r="D55" s="52">
        <f t="shared" si="28"/>
        <v>-259889.73</v>
      </c>
      <c r="E55" s="52">
        <f t="shared" si="28"/>
        <v>6876242.2699999996</v>
      </c>
      <c r="F55" s="52">
        <f>F30+F35+F47+F53</f>
        <v>1208713.76</v>
      </c>
      <c r="G55" s="52">
        <f t="shared" ref="G55:H55" si="29">G30+G35+G47+G53</f>
        <v>1208713.76</v>
      </c>
      <c r="H55" s="52">
        <f t="shared" si="29"/>
        <v>6834942.2699999996</v>
      </c>
    </row>
    <row r="56" spans="1:8">
      <c r="A56" s="33"/>
      <c r="B56" s="34"/>
      <c r="C56" s="35"/>
      <c r="D56" s="35"/>
      <c r="E56" s="35"/>
      <c r="F56" s="35"/>
      <c r="G56" s="35"/>
      <c r="H56" s="35"/>
    </row>
    <row r="57" spans="1:8">
      <c r="A57" s="36"/>
      <c r="B57" s="37"/>
      <c r="C57" s="38"/>
      <c r="D57" s="38"/>
      <c r="E57" s="38"/>
      <c r="F57" s="38"/>
      <c r="G57" s="38"/>
      <c r="H57" s="38"/>
    </row>
    <row r="58" spans="1:8" s="7" customFormat="1" ht="12.6" customHeight="1">
      <c r="A58" s="24" t="s">
        <v>14</v>
      </c>
      <c r="B58" s="24" t="s">
        <v>18</v>
      </c>
      <c r="C58" s="11" t="s">
        <v>19</v>
      </c>
      <c r="D58" s="11" t="s">
        <v>3</v>
      </c>
      <c r="E58" s="11" t="s">
        <v>20</v>
      </c>
      <c r="F58" s="70" t="s">
        <v>5</v>
      </c>
      <c r="G58" s="71"/>
      <c r="H58" s="11" t="s">
        <v>19</v>
      </c>
    </row>
    <row r="59" spans="1:8" s="25" customFormat="1" ht="24">
      <c r="A59" s="24" t="s">
        <v>6</v>
      </c>
      <c r="B59" s="24"/>
      <c r="C59" s="11" t="s">
        <v>7</v>
      </c>
      <c r="D59" s="11" t="s">
        <v>8</v>
      </c>
      <c r="E59" s="11" t="s">
        <v>9</v>
      </c>
      <c r="F59" s="16" t="s">
        <v>15</v>
      </c>
      <c r="G59" s="16" t="s">
        <v>16</v>
      </c>
      <c r="H59" s="11" t="s">
        <v>21</v>
      </c>
    </row>
    <row r="60" spans="1:8" s="13" customFormat="1">
      <c r="A60" s="39"/>
      <c r="B60" s="40"/>
      <c r="C60" s="41"/>
      <c r="D60" s="41"/>
      <c r="E60" s="41"/>
      <c r="F60" s="41"/>
      <c r="G60" s="41"/>
      <c r="H60" s="41"/>
    </row>
    <row r="61" spans="1:8" s="13" customFormat="1" ht="14.25" customHeight="1">
      <c r="A61" s="15"/>
      <c r="B61" s="37"/>
      <c r="C61" s="42"/>
      <c r="D61" s="17"/>
      <c r="E61" s="42"/>
      <c r="F61" s="42"/>
      <c r="G61" s="17"/>
      <c r="H61" s="42"/>
    </row>
    <row r="62" spans="1:8" s="13" customFormat="1">
      <c r="A62" s="14"/>
      <c r="B62" s="37"/>
      <c r="C62" s="17"/>
      <c r="D62" s="17"/>
      <c r="E62" s="17"/>
      <c r="F62" s="17"/>
      <c r="G62" s="17"/>
      <c r="H62" s="17"/>
    </row>
    <row r="63" spans="1:8" s="13" customFormat="1">
      <c r="A63" s="43"/>
      <c r="B63" s="44"/>
      <c r="C63" s="17"/>
      <c r="D63" s="17"/>
      <c r="E63" s="17"/>
      <c r="F63" s="17"/>
      <c r="G63" s="17"/>
      <c r="H63" s="17"/>
    </row>
    <row r="64" spans="1:8">
      <c r="A64" s="31"/>
      <c r="B64" s="32" t="s">
        <v>13</v>
      </c>
      <c r="C64" s="51">
        <f t="shared" ref="C64:H64" si="30">SUM(C61:C63)</f>
        <v>0</v>
      </c>
      <c r="D64" s="51">
        <f t="shared" si="30"/>
        <v>0</v>
      </c>
      <c r="E64" s="51">
        <f t="shared" si="30"/>
        <v>0</v>
      </c>
      <c r="F64" s="51">
        <f t="shared" si="30"/>
        <v>0</v>
      </c>
      <c r="G64" s="51">
        <f t="shared" si="30"/>
        <v>0</v>
      </c>
      <c r="H64" s="51">
        <f t="shared" si="30"/>
        <v>0</v>
      </c>
    </row>
    <row r="65" spans="1:8">
      <c r="A65" s="31"/>
      <c r="B65" s="45"/>
      <c r="C65" s="49"/>
      <c r="D65" s="49"/>
      <c r="E65" s="49"/>
      <c r="F65" s="49"/>
      <c r="G65" s="49"/>
      <c r="H65" s="50"/>
    </row>
    <row r="66" spans="1:8">
      <c r="A66" s="63" t="s">
        <v>22</v>
      </c>
      <c r="B66" s="63"/>
      <c r="C66" s="63"/>
      <c r="D66" s="63"/>
      <c r="E66" s="63"/>
      <c r="F66" s="63"/>
      <c r="G66" s="63"/>
      <c r="H66" s="63"/>
    </row>
    <row r="67" spans="1:8" ht="80.25" customHeight="1">
      <c r="A67" s="64"/>
      <c r="B67" s="65"/>
      <c r="C67" s="65"/>
      <c r="D67" s="65"/>
      <c r="E67" s="65"/>
      <c r="F67" s="65"/>
      <c r="G67" s="65"/>
      <c r="H67" s="66"/>
    </row>
  </sheetData>
  <mergeCells count="6">
    <mergeCell ref="A66:H66"/>
    <mergeCell ref="A67:H67"/>
    <mergeCell ref="B7:B8"/>
    <mergeCell ref="A3:H3"/>
    <mergeCell ref="F7:G7"/>
    <mergeCell ref="F58:G58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3"/>
    <col min="2" max="2" width="11.42578125" style="54"/>
    <col min="3" max="8" width="11.42578125" style="55"/>
    <col min="9" max="16384" width="11.42578125" style="53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2022-11-17T07:07:16Z</cp:lastPrinted>
  <dcterms:created xsi:type="dcterms:W3CDTF">2001-02-01T09:10:38Z</dcterms:created>
  <dcterms:modified xsi:type="dcterms:W3CDTF">2022-12-22T13:22:50Z</dcterms:modified>
</cp:coreProperties>
</file>