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ecnolofs03\Aytos\intervencion\2025 Majadahonda\PRESUPUESTO\MODIFICACIONES CREDITOS 2025\MC 042-25-TC-31 Parques y Jardines_sentencia IMESAPI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FICHA!$A$1:$H$27</definedName>
  </definedName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E11" i="4"/>
  <c r="H11" i="4" s="1"/>
  <c r="E10" i="4" l="1"/>
  <c r="E17" i="4" s="1"/>
  <c r="F17" i="4" l="1"/>
  <c r="C17" i="4" l="1"/>
  <c r="G17" i="4"/>
  <c r="H23" i="4" l="1"/>
  <c r="F24" i="4" l="1"/>
  <c r="H22" i="4"/>
  <c r="H10" i="4" l="1"/>
  <c r="H17" i="4" s="1"/>
  <c r="H24" i="4" l="1"/>
  <c r="G24" i="4" l="1"/>
  <c r="D24" i="4"/>
  <c r="C24" i="4"/>
  <c r="E24" i="4" l="1"/>
</calcChain>
</file>

<file path=xl/sharedStrings.xml><?xml version="1.0" encoding="utf-8"?>
<sst xmlns="http://schemas.openxmlformats.org/spreadsheetml/2006/main" count="26" uniqueCount="23">
  <si>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</si>
  <si>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</si>
  <si>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</si>
  <si>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</si>
  <si>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</si>
  <si>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</si>
  <si>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</si>
  <si>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</si>
  <si>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</si>
  <si>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</si>
  <si>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</si>
  <si>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</si>
  <si>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</si>
  <si>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</si>
  <si>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</si>
  <si>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</si>
  <si>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</si>
  <si>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</si>
  <si>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</si>
  <si>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042/25/TC/31</t>
  </si>
  <si>
    <t>TRANSFERENCIAS CORRIENTES AL PATRONATO MONTE DEL PILAR</t>
  </si>
  <si>
    <t>Por allanamiento a la Sentencia de 26 de septiembre de 2025 del Juzgado de lo Contencioso Administrativo nº14 se ha condenado al Ayuntamiento al pago de unos intereses legales de 25.845,97€, mas los intereses devengados que se han calculado, resutando un importe de 172,60€ y más 240,00€ de costes de cobro, resultando un total de 26.258,57€, a favor de la empresa IMESAPI en la obra de Remodelación del Parque Manuel de Falla.</t>
  </si>
  <si>
    <t>INTERESES DE DEMORA 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</si>
</sst>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6" fillId="0" borderId="13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4" fontId="6" fillId="0" borderId="17" xfId="0" applyNumberFormat="1" applyFont="1" applyBorder="1" applyAlignment="1">
      <alignment horizontal="right" vertical="center" wrapText="1"/>
    </xf>
    <xf numFmtId="4" fontId="6" fillId="0" borderId="18" xfId="0" applyNumberFormat="1" applyFont="1" applyBorder="1" applyAlignment="1">
      <alignment horizontal="right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4" fontId="6" fillId="0" borderId="20" xfId="0" applyNumberFormat="1" applyFont="1" applyBorder="1" applyAlignment="1">
      <alignment horizontal="right" vertical="center" wrapText="1"/>
    </xf>
    <xf numFmtId="4" fontId="6" fillId="0" borderId="21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7"/>
  <sheetViews>
    <sheetView tabSelected="1" zoomScale="115" zoomScaleNormal="115" workbookViewId="0">
      <selection activeCell="B12" sqref="B12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9" t="s">
        <v>0</v>
      </c>
      <c r="B3" s="49"/>
      <c r="C3" s="49"/>
      <c r="D3" s="49"/>
      <c r="E3" s="49"/>
      <c r="F3" s="49"/>
      <c r="G3" s="49"/>
      <c r="H3" s="49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34" customFormat="1" ht="12.75" customHeight="1" x14ac:dyDescent="0.2">
      <c r="A8" s="58" t="s">
        <v>14</v>
      </c>
      <c r="B8" s="56" t="s">
        <v>5</v>
      </c>
      <c r="C8" s="47" t="s">
        <v>12</v>
      </c>
      <c r="D8" s="47" t="s">
        <v>10</v>
      </c>
      <c r="E8" s="47" t="s">
        <v>18</v>
      </c>
      <c r="F8" s="50" t="s">
        <v>1</v>
      </c>
      <c r="G8" s="51"/>
      <c r="H8" s="47" t="s">
        <v>13</v>
      </c>
    </row>
    <row r="9" spans="1:8" s="34" customFormat="1" ht="25.5" customHeight="1" x14ac:dyDescent="0.2">
      <c r="A9" s="59"/>
      <c r="B9" s="57"/>
      <c r="C9" s="48"/>
      <c r="D9" s="48"/>
      <c r="E9" s="48"/>
      <c r="F9" s="10" t="s">
        <v>8</v>
      </c>
      <c r="G9" s="10" t="s">
        <v>9</v>
      </c>
      <c r="H9" s="48"/>
    </row>
    <row r="10" spans="1:8" s="31" customFormat="1" ht="24" x14ac:dyDescent="0.2">
      <c r="A10" s="35">
        <v>8172041000</v>
      </c>
      <c r="B10" s="36" t="s">
        <v>20</v>
      </c>
      <c r="C10" s="37">
        <v>1073806</v>
      </c>
      <c r="D10" s="38">
        <v>0</v>
      </c>
      <c r="E10" s="38">
        <f t="shared" ref="E10:E11" si="0">C10+D10</f>
        <v>1073806</v>
      </c>
      <c r="F10" s="38"/>
      <c r="G10" s="37">
        <v>26258.57</v>
      </c>
      <c r="H10" s="38">
        <f t="shared" ref="H10:H11" si="1">E10+F10-G10</f>
        <v>1047547.43</v>
      </c>
    </row>
    <row r="11" spans="1:8" s="31" customFormat="1" x14ac:dyDescent="0.2">
      <c r="A11" s="39">
        <v>8171035201</v>
      </c>
      <c r="B11" s="40" t="s">
        <v>22</v>
      </c>
      <c r="C11" s="41">
        <v>0</v>
      </c>
      <c r="D11" s="42">
        <v>0</v>
      </c>
      <c r="E11" s="42">
        <f t="shared" si="0"/>
        <v>0</v>
      </c>
      <c r="F11" s="42">
        <v>26258.57</v>
      </c>
      <c r="G11" s="41"/>
      <c r="H11" s="42">
        <f t="shared" si="1"/>
        <v>26258.57</v>
      </c>
    </row>
    <row r="12" spans="1:8" s="31" customFormat="1" x14ac:dyDescent="0.2">
      <c r="A12" s="39"/>
      <c r="B12" s="40"/>
      <c r="C12" s="41"/>
      <c r="D12" s="42"/>
      <c r="E12" s="42"/>
      <c r="F12" s="42"/>
      <c r="G12" s="41"/>
      <c r="H12" s="42"/>
    </row>
    <row r="13" spans="1:8" s="31" customFormat="1" x14ac:dyDescent="0.2">
      <c r="A13" s="39"/>
      <c r="B13" s="40"/>
      <c r="C13" s="41"/>
      <c r="D13" s="42"/>
      <c r="E13" s="42"/>
      <c r="F13" s="42"/>
      <c r="G13" s="41"/>
      <c r="H13" s="42"/>
    </row>
    <row r="14" spans="1:8" s="31" customFormat="1" x14ac:dyDescent="0.2">
      <c r="A14" s="39"/>
      <c r="B14" s="40"/>
      <c r="C14" s="41"/>
      <c r="D14" s="42"/>
      <c r="E14" s="42"/>
      <c r="F14" s="42"/>
      <c r="G14" s="41"/>
      <c r="H14" s="42"/>
    </row>
    <row r="15" spans="1:8" s="31" customFormat="1" x14ac:dyDescent="0.2">
      <c r="A15" s="39"/>
      <c r="B15" s="40"/>
      <c r="C15" s="41"/>
      <c r="D15" s="42"/>
      <c r="E15" s="42"/>
      <c r="F15" s="42"/>
      <c r="G15" s="41"/>
      <c r="H15" s="42"/>
    </row>
    <row r="16" spans="1:8" s="31" customFormat="1" x14ac:dyDescent="0.2">
      <c r="A16" s="43"/>
      <c r="B16" s="44"/>
      <c r="C16" s="45"/>
      <c r="D16" s="46"/>
      <c r="E16" s="46"/>
      <c r="F16" s="46"/>
      <c r="G16" s="45"/>
      <c r="H16" s="46"/>
    </row>
    <row r="17" spans="1:8" s="11" customFormat="1" ht="12" customHeight="1" x14ac:dyDescent="0.2">
      <c r="A17" s="17"/>
      <c r="B17" s="18" t="s">
        <v>2</v>
      </c>
      <c r="C17" s="32">
        <f t="shared" ref="C17:H17" si="2">SUM(C10:C16)</f>
        <v>1073806</v>
      </c>
      <c r="D17" s="32">
        <f t="shared" si="2"/>
        <v>0</v>
      </c>
      <c r="E17" s="32">
        <f t="shared" si="2"/>
        <v>1073806</v>
      </c>
      <c r="F17" s="32">
        <f t="shared" si="2"/>
        <v>26258.57</v>
      </c>
      <c r="G17" s="32">
        <f t="shared" si="2"/>
        <v>26258.57</v>
      </c>
      <c r="H17" s="32">
        <f t="shared" si="2"/>
        <v>1073806</v>
      </c>
    </row>
    <row r="18" spans="1:8" hidden="1" x14ac:dyDescent="0.2">
      <c r="A18" s="19"/>
      <c r="B18" s="20"/>
      <c r="C18" s="21"/>
      <c r="D18" s="21"/>
      <c r="E18" s="21"/>
      <c r="F18" s="21"/>
      <c r="G18" s="21"/>
      <c r="H18" s="21"/>
    </row>
    <row r="19" spans="1:8" x14ac:dyDescent="0.2">
      <c r="A19" s="22"/>
      <c r="B19" s="23"/>
      <c r="C19" s="24"/>
      <c r="D19" s="24"/>
      <c r="E19" s="24"/>
      <c r="F19" s="24"/>
      <c r="G19" s="24"/>
      <c r="H19" s="24"/>
    </row>
    <row r="20" spans="1:8" s="33" customFormat="1" ht="12.75" customHeight="1" x14ac:dyDescent="0.2">
      <c r="A20" s="58" t="s">
        <v>15</v>
      </c>
      <c r="B20" s="56" t="s">
        <v>6</v>
      </c>
      <c r="C20" s="47" t="s">
        <v>11</v>
      </c>
      <c r="D20" s="47" t="s">
        <v>10</v>
      </c>
      <c r="E20" s="47" t="s">
        <v>17</v>
      </c>
      <c r="F20" s="50" t="s">
        <v>1</v>
      </c>
      <c r="G20" s="51"/>
      <c r="H20" s="47" t="s">
        <v>16</v>
      </c>
    </row>
    <row r="21" spans="1:8" s="33" customFormat="1" ht="24" x14ac:dyDescent="0.2">
      <c r="A21" s="59"/>
      <c r="B21" s="57"/>
      <c r="C21" s="48"/>
      <c r="D21" s="48"/>
      <c r="E21" s="48"/>
      <c r="F21" s="10" t="s">
        <v>3</v>
      </c>
      <c r="G21" s="10" t="s">
        <v>4</v>
      </c>
      <c r="H21" s="48"/>
    </row>
    <row r="22" spans="1:8" x14ac:dyDescent="0.2">
      <c r="A22" s="25"/>
      <c r="B22" s="26"/>
      <c r="C22" s="27"/>
      <c r="D22" s="27"/>
      <c r="E22" s="27"/>
      <c r="F22" s="27"/>
      <c r="G22" s="27"/>
      <c r="H22" s="16">
        <f t="shared" ref="H22:H23" si="3">E22+F22-G22</f>
        <v>0</v>
      </c>
    </row>
    <row r="23" spans="1:8" x14ac:dyDescent="0.2">
      <c r="A23" s="28"/>
      <c r="B23" s="29"/>
      <c r="C23" s="12"/>
      <c r="D23" s="12"/>
      <c r="E23" s="12"/>
      <c r="F23" s="12"/>
      <c r="G23" s="12"/>
      <c r="H23" s="16">
        <f t="shared" si="3"/>
        <v>0</v>
      </c>
    </row>
    <row r="24" spans="1:8" x14ac:dyDescent="0.2">
      <c r="A24" s="17"/>
      <c r="B24" s="18" t="s">
        <v>2</v>
      </c>
      <c r="C24" s="30">
        <f>SUM(C23:C23)</f>
        <v>0</v>
      </c>
      <c r="D24" s="30">
        <f>SUM(D23:D23)</f>
        <v>0</v>
      </c>
      <c r="E24" s="30">
        <f>SUM(E23:E23)</f>
        <v>0</v>
      </c>
      <c r="F24" s="30">
        <f>SUM(F22:F23)</f>
        <v>0</v>
      </c>
      <c r="G24" s="30">
        <f>SUM(G23:G23)</f>
        <v>0</v>
      </c>
      <c r="H24" s="30">
        <f>SUM(H22:H23)</f>
        <v>0</v>
      </c>
    </row>
    <row r="25" spans="1:8" x14ac:dyDescent="0.2">
      <c r="A25" s="13"/>
      <c r="B25" s="14"/>
      <c r="C25" s="15"/>
      <c r="D25" s="15"/>
      <c r="E25" s="15"/>
      <c r="F25" s="15"/>
      <c r="G25" s="15"/>
      <c r="H25" s="15"/>
    </row>
    <row r="26" spans="1:8" x14ac:dyDescent="0.2">
      <c r="A26" s="52" t="s">
        <v>7</v>
      </c>
      <c r="B26" s="52"/>
      <c r="C26" s="52"/>
      <c r="D26" s="52"/>
      <c r="E26" s="52"/>
      <c r="F26" s="52"/>
      <c r="G26" s="52"/>
      <c r="H26" s="52"/>
    </row>
    <row r="27" spans="1:8" ht="85.5" customHeight="1" x14ac:dyDescent="0.2">
      <c r="A27" s="53" t="s">
        <v>21</v>
      </c>
      <c r="B27" s="54"/>
      <c r="C27" s="54"/>
      <c r="D27" s="54"/>
      <c r="E27" s="54"/>
      <c r="F27" s="54"/>
      <c r="G27" s="54"/>
      <c r="H27" s="55"/>
    </row>
  </sheetData>
  <mergeCells count="17">
    <mergeCell ref="A27:H27"/>
    <mergeCell ref="B8:B9"/>
    <mergeCell ref="B20:B21"/>
    <mergeCell ref="E20:E21"/>
    <mergeCell ref="D20:D21"/>
    <mergeCell ref="C20:C21"/>
    <mergeCell ref="C8:C9"/>
    <mergeCell ref="D8:D9"/>
    <mergeCell ref="E8:E9"/>
    <mergeCell ref="H8:H9"/>
    <mergeCell ref="A8:A9"/>
    <mergeCell ref="A20:A21"/>
    <mergeCell ref="H20:H21"/>
    <mergeCell ref="A3:H3"/>
    <mergeCell ref="F8:G8"/>
    <mergeCell ref="F20:G20"/>
    <mergeCell ref="A26:H26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5" ma:contentTypeDescription="Crear nuevo documento." ma:contentTypeScope="" ma:versionID="ed6930bd9163c1c5f50cd1b7c13900a9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f289302ddb400dbbbbb50e97e941efa5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FF459EDE-B553-48F3-A7A3-5A14D13D8F76}"/>
</file>

<file path=customXml/itemProps2.xml><?xml version="1.0" encoding="utf-8"?>
<ds:datastoreItem xmlns:ds="http://schemas.openxmlformats.org/officeDocument/2006/customXml" ds:itemID="{678C2255-FC49-4F6D-B74E-592AF525812A}"/>
</file>

<file path=customXml/itemProps3.xml><?xml version="1.0" encoding="utf-8"?>
<ds:datastoreItem xmlns:ds="http://schemas.openxmlformats.org/officeDocument/2006/customXml" ds:itemID="{6431AFAF-D8A3-40A8-85B5-2C1B955117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2025-10-20T07:04:03Z</cp:lastPrinted>
  <dcterms:created xsi:type="dcterms:W3CDTF">2001-02-01T09:10:38Z</dcterms:created>
  <dcterms:modified xsi:type="dcterms:W3CDTF">2025-11-05T11:19:21Z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