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</sheets>
  <definedNames>
    <definedName name="_xlnm.Print_Area" localSheetId="0">FICHA!$A$1:$O$62</definedName>
  </definedNames>
  <calcPr calcId="125725"/>
</workbook>
</file>

<file path=xl/calcChain.xml><?xml version="1.0" encoding="utf-8"?>
<calcChain xmlns="http://schemas.openxmlformats.org/spreadsheetml/2006/main">
  <c r="K56" i="4"/>
  <c r="K54"/>
  <c r="K14"/>
  <c r="K15"/>
  <c r="K18"/>
  <c r="K19"/>
  <c r="K22"/>
  <c r="K23"/>
  <c r="K26"/>
  <c r="K27"/>
  <c r="K30"/>
  <c r="K31"/>
  <c r="K34"/>
  <c r="K38"/>
  <c r="K39"/>
  <c r="K12"/>
  <c r="H13"/>
  <c r="K13" s="1"/>
  <c r="H14"/>
  <c r="H15"/>
  <c r="H16"/>
  <c r="K16" s="1"/>
  <c r="H17"/>
  <c r="K17" s="1"/>
  <c r="H18"/>
  <c r="H19"/>
  <c r="H20"/>
  <c r="K20" s="1"/>
  <c r="H21"/>
  <c r="K21" s="1"/>
  <c r="H22"/>
  <c r="H23"/>
  <c r="H24"/>
  <c r="K24" s="1"/>
  <c r="H25"/>
  <c r="K25" s="1"/>
  <c r="H26"/>
  <c r="H27"/>
  <c r="H28"/>
  <c r="K28" s="1"/>
  <c r="H29"/>
  <c r="K29" s="1"/>
  <c r="H30"/>
  <c r="H31"/>
  <c r="H32"/>
  <c r="K32" s="1"/>
  <c r="H33"/>
  <c r="K33" s="1"/>
  <c r="H34"/>
  <c r="H35"/>
  <c r="K35" s="1"/>
  <c r="H36"/>
  <c r="K36" s="1"/>
  <c r="H37"/>
  <c r="K37" s="1"/>
  <c r="H38"/>
  <c r="H39"/>
  <c r="H40"/>
  <c r="K40" s="1"/>
  <c r="H41"/>
  <c r="K41" s="1"/>
  <c r="H12"/>
  <c r="G47"/>
  <c r="I47"/>
  <c r="J47"/>
  <c r="F47"/>
  <c r="K47" l="1"/>
  <c r="H47"/>
  <c r="K59"/>
  <c r="J59"/>
  <c r="I59"/>
  <c r="G59"/>
  <c r="F59"/>
  <c r="H59" l="1"/>
</calcChain>
</file>

<file path=xl/sharedStrings.xml><?xml version="1.0" encoding="utf-8"?>
<sst xmlns="http://schemas.openxmlformats.org/spreadsheetml/2006/main" count="169" uniqueCount="119">
  <si>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</si>
  <si>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</si>
  <si>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</si>
  <si>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</si>
  <si>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</si>
  <si>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</si>
  <si>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</si>
  <si>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</si>
  <si>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</si>
  <si>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</si>
  <si>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</si>
  <si>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</si>
  <si>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</si>
  <si>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</si>
  <si>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</si>
  <si>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</si>
  <si>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</si>
  <si>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</si>
  <si>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</si>
  <si>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</si>
  <si>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</si>
  <si>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</si>
  <si>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</si>
  <si>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</si>
  <si>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</si>
  <si>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ECONÓMICA</t>
  </si>
  <si>
    <t>PREVISIÓN</t>
  </si>
  <si>
    <t>PREV.DEFINITIVA</t>
  </si>
  <si>
    <t>DEFINITIVA</t>
  </si>
  <si>
    <t>Nº DE EXPEDIENTE:  005/18/R/01</t>
  </si>
  <si>
    <t>R</t>
  </si>
  <si>
    <t>2001 2 BIBLI 1</t>
  </si>
  <si>
    <t>BIBLIOTECA (PRISMA 01-05)</t>
  </si>
  <si>
    <t>2003 2 INVER 1</t>
  </si>
  <si>
    <t>INVERSIONES 2003</t>
  </si>
  <si>
    <t>2004 2 POLIC 1</t>
  </si>
  <si>
    <t>SEDE POLICIA LOCAL</t>
  </si>
  <si>
    <t>2005 2 GUARD 1</t>
  </si>
  <si>
    <t>Escuela infantil c/ Norias 12 uds.</t>
  </si>
  <si>
    <t>2005 2 INVIB 1</t>
  </si>
  <si>
    <t>Desdoblamiento c/Miguel Hernánez, Puente y accesos I+D</t>
  </si>
  <si>
    <t>2006 2 INVCE 1</t>
  </si>
  <si>
    <t>INVERSIONES CEMENTERIO Y SERVICIOS FUNERARIOS</t>
  </si>
  <si>
    <t>2006 2 POLI7 1</t>
  </si>
  <si>
    <t>POLIDEPORTIVO Nº 7</t>
  </si>
  <si>
    <t>2008 2 CBICI 1</t>
  </si>
  <si>
    <t>CARRIL BICI</t>
  </si>
  <si>
    <t>2008 2 PLAZA 1</t>
  </si>
  <si>
    <t>PLAZA DE LA CONSTITUCIÓN</t>
  </si>
  <si>
    <t>2011 2 INVSE 1</t>
  </si>
  <si>
    <t>INVERSIONES EDIFICIOS MUNICIPALES 2011</t>
  </si>
  <si>
    <t>2012 2 INVCO 1</t>
  </si>
  <si>
    <t>INVERSIONES CONSUMO 2008-2012</t>
  </si>
  <si>
    <t>2012 2 INVSS 1</t>
  </si>
  <si>
    <t>INVERSIONES SERVICIOS SOCIALES 2006-2012</t>
  </si>
  <si>
    <t>2013 2 ACCES 2</t>
  </si>
  <si>
    <t>REFORMA ACCESO CASA CONSISTORIAL</t>
  </si>
  <si>
    <t>2013 2 CITIE 1</t>
  </si>
  <si>
    <t>PROYECTO IES-CITIES</t>
  </si>
  <si>
    <t>2013 2 FIBRA 1</t>
  </si>
  <si>
    <t>CABLEADO FIBRA OPTICA  NUEVA SEDE POLICIA</t>
  </si>
  <si>
    <t>2013 2 ITERR 1</t>
  </si>
  <si>
    <t>REVERSIÓN DE PARCELA HISPANO SUIZA</t>
  </si>
  <si>
    <t>2016 2 PASAR 1</t>
  </si>
  <si>
    <t>NUEVA PASARELA Y ACERA COMUNICACIÓN SECTOR ROZA MARTIN CON CASCO URBANO</t>
  </si>
  <si>
    <t>2016 3 ERASM 1</t>
  </si>
  <si>
    <t>F.A.B.U.L.A. ÁREA DE EDUCACIÓN 2016-2017</t>
  </si>
  <si>
    <t>2017 2 BAROZ 1</t>
  </si>
  <si>
    <t>CENTRAL RECOGIDA NEUMATICA ROZA MARTIN-LOS SATELITES</t>
  </si>
  <si>
    <t>2017 2 INVDE 1</t>
  </si>
  <si>
    <t>INVERSIONES DEPORTES</t>
  </si>
  <si>
    <t>2017 2 PATRU 1</t>
  </si>
  <si>
    <t>VEHICULOS POLICIA LOCAL</t>
  </si>
  <si>
    <t>2017 4 COLEG 1</t>
  </si>
  <si>
    <t>Inversiones 2017 en Colegios y Centros Educativos financiadas con Superávit 2016</t>
  </si>
  <si>
    <t>2017 4 EDIFI 2</t>
  </si>
  <si>
    <t>Inversiones 2017 en Edificios Públicos financiadas con Superávit 2016</t>
  </si>
  <si>
    <t>2017 4 INVDE 1</t>
  </si>
  <si>
    <t>INVERSIONES DEPORTES CON RECURSOS GENERALES</t>
  </si>
  <si>
    <t>2017 4 INVIB 2</t>
  </si>
  <si>
    <t>Inversiones 2017 en vías públicas financiadas con superávit 2016</t>
  </si>
  <si>
    <t>2017 4 INVNT 2</t>
  </si>
  <si>
    <t>Inversiones 2017 en Nuevas Tecnologías financiadas con Superávit 2016</t>
  </si>
  <si>
    <t>2017 4 INVSS 1</t>
  </si>
  <si>
    <t>INVERSIONES SERVICIOS SOCIALES 2017</t>
  </si>
  <si>
    <t xml:space="preserve">GASTO </t>
  </si>
  <si>
    <t>CORRIENTE</t>
  </si>
  <si>
    <t>870.10</t>
  </si>
  <si>
    <t>REMANENTE DE TESORERÍA PARA GASTOS CON FINANCIACIÓN</t>
  </si>
  <si>
    <t>AFECTADA</t>
  </si>
  <si>
    <t>870.00</t>
  </si>
  <si>
    <t>REMANENTE DE TESORERÍA PARA GASTOS GENERALES</t>
  </si>
  <si>
    <t xml:space="preserve"> 004 3300 62200</t>
  </si>
  <si>
    <t xml:space="preserve"> 004 3300 62201</t>
  </si>
  <si>
    <t xml:space="preserve"> 007 1710 60900</t>
  </si>
  <si>
    <t xml:space="preserve"> 007 1710 61900</t>
  </si>
  <si>
    <t xml:space="preserve"> 003 1300 62200</t>
  </si>
  <si>
    <t xml:space="preserve"> 004 3200 62200</t>
  </si>
  <si>
    <t xml:space="preserve"> 002 1532 60900</t>
  </si>
  <si>
    <t xml:space="preserve"> 002 1640 63200</t>
  </si>
  <si>
    <t xml:space="preserve"> 006 3400 62200</t>
  </si>
  <si>
    <t xml:space="preserve"> 002 1532 61900</t>
  </si>
  <si>
    <t xml:space="preserve"> 002 9203 62500</t>
  </si>
  <si>
    <t xml:space="preserve"> 010 4930 63200</t>
  </si>
  <si>
    <t xml:space="preserve"> 008 2310 60900</t>
  </si>
  <si>
    <t xml:space="preserve"> 002 9203 63200</t>
  </si>
  <si>
    <t xml:space="preserve"> 003 9260 15100</t>
  </si>
  <si>
    <t xml:space="preserve"> 003 1300 60900</t>
  </si>
  <si>
    <t xml:space="preserve"> 002 1510 60000</t>
  </si>
  <si>
    <t xml:space="preserve"> 004 3230 15100</t>
  </si>
  <si>
    <t xml:space="preserve"> 007 1621 62200</t>
  </si>
  <si>
    <t xml:space="preserve"> 006 3420 63200</t>
  </si>
  <si>
    <t xml:space="preserve"> 003 1300 62400</t>
  </si>
  <si>
    <t xml:space="preserve"> 002 9330 63200</t>
  </si>
  <si>
    <t xml:space="preserve">  006 3420 63200</t>
  </si>
  <si>
    <t xml:space="preserve"> 003 4910 62600</t>
  </si>
  <si>
    <t xml:space="preserve">  008 2310 63200</t>
  </si>
  <si>
    <t xml:space="preserve"> 005 3380 20300</t>
  </si>
  <si>
    <t>PROYECTO DE INVERSIÓN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</si>
</sst>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4" fontId="3" fillId="0" borderId="6" xfId="0" applyNumberFormat="1" applyFont="1" applyFill="1" applyBorder="1"/>
    <xf numFmtId="4" fontId="7" fillId="0" borderId="6" xfId="0" applyNumberFormat="1" applyFont="1" applyFill="1" applyBorder="1"/>
    <xf numFmtId="0" fontId="6" fillId="0" borderId="0" xfId="0" applyFont="1" applyFill="1"/>
    <xf numFmtId="16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" fontId="3" fillId="2" borderId="3" xfId="0" applyNumberFormat="1" applyFont="1" applyFill="1" applyBorder="1"/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4" fontId="3" fillId="2" borderId="6" xfId="0" applyNumberFormat="1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4" fillId="0" borderId="0" xfId="0" applyNumberFormat="1" applyFont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4" fillId="0" borderId="10" xfId="0" applyNumberFormat="1" applyFont="1" applyBorder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4" fontId="8" fillId="2" borderId="6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2"/>
  <sheetViews>
    <sheetView showGridLines="0" tabSelected="1" zoomScale="82" zoomScaleNormal="82" workbookViewId="0">
      <selection activeCell="O7" sqref="O7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85"/>
      <c r="N4" s="85"/>
      <c r="O4" s="85"/>
    </row>
    <row r="5" spans="2:15" ht="19.5" customHeight="1">
      <c r="B5" s="94" t="s">
        <v>2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29</v>
      </c>
    </row>
    <row r="8" spans="2:15" ht="13.2">
      <c r="I8" s="9"/>
    </row>
    <row r="9" spans="2:15" s="14" customFormat="1">
      <c r="B9" s="10" t="s">
        <v>3</v>
      </c>
      <c r="C9" s="101" t="s">
        <v>118</v>
      </c>
      <c r="D9" s="101"/>
      <c r="E9" s="102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92" t="s">
        <v>1</v>
      </c>
      <c r="N9" s="93"/>
      <c r="O9" s="95" t="s">
        <v>24</v>
      </c>
    </row>
    <row r="10" spans="2:15" s="14" customFormat="1">
      <c r="B10" s="15" t="s">
        <v>8</v>
      </c>
      <c r="C10" s="103"/>
      <c r="D10" s="103"/>
      <c r="E10" s="104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96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66" t="s">
        <v>92</v>
      </c>
      <c r="C12" s="119" t="s">
        <v>31</v>
      </c>
      <c r="D12" s="119"/>
      <c r="E12" s="117" t="s">
        <v>32</v>
      </c>
      <c r="F12" s="76">
        <v>0</v>
      </c>
      <c r="G12" s="76"/>
      <c r="H12" s="76">
        <f>F12+G12</f>
        <v>0</v>
      </c>
      <c r="I12" s="76">
        <v>14650.62</v>
      </c>
      <c r="J12" s="76"/>
      <c r="K12" s="76">
        <f>H12+I12</f>
        <v>14650.62</v>
      </c>
      <c r="L12" s="77" t="s">
        <v>30</v>
      </c>
      <c r="M12" s="76"/>
      <c r="N12" s="78"/>
      <c r="O12" s="79">
        <v>1</v>
      </c>
    </row>
    <row r="13" spans="2:15" ht="13.5" customHeight="1">
      <c r="B13" s="111" t="s">
        <v>93</v>
      </c>
      <c r="C13" s="119" t="s">
        <v>31</v>
      </c>
      <c r="D13" s="119"/>
      <c r="E13" s="120" t="s">
        <v>32</v>
      </c>
      <c r="F13" s="76">
        <v>0</v>
      </c>
      <c r="G13" s="76"/>
      <c r="H13" s="76">
        <f t="shared" ref="H13:H41" si="0">F13+G13</f>
        <v>0</v>
      </c>
      <c r="I13" s="76">
        <v>52422.82</v>
      </c>
      <c r="J13" s="76"/>
      <c r="K13" s="76">
        <f t="shared" ref="K13:K41" si="1">H13+I13</f>
        <v>52422.82</v>
      </c>
      <c r="L13" s="77" t="s">
        <v>30</v>
      </c>
      <c r="M13" s="76"/>
      <c r="N13" s="78"/>
      <c r="O13" s="79">
        <v>1</v>
      </c>
    </row>
    <row r="14" spans="2:15" s="29" customFormat="1" ht="13.2" customHeight="1">
      <c r="B14" s="111" t="s">
        <v>94</v>
      </c>
      <c r="C14" s="119" t="s">
        <v>33</v>
      </c>
      <c r="D14" s="119"/>
      <c r="E14" s="120" t="s">
        <v>34</v>
      </c>
      <c r="F14" s="76">
        <v>0</v>
      </c>
      <c r="G14" s="76"/>
      <c r="H14" s="76">
        <f t="shared" si="0"/>
        <v>0</v>
      </c>
      <c r="I14" s="76">
        <v>51000</v>
      </c>
      <c r="J14" s="76"/>
      <c r="K14" s="76">
        <f t="shared" si="1"/>
        <v>51000</v>
      </c>
      <c r="L14" s="77" t="s">
        <v>30</v>
      </c>
      <c r="M14" s="76"/>
      <c r="N14" s="78"/>
      <c r="O14" s="79">
        <v>1</v>
      </c>
    </row>
    <row r="15" spans="2:15" s="80" customFormat="1" ht="13.2" customHeight="1">
      <c r="B15" s="75" t="s">
        <v>95</v>
      </c>
      <c r="C15" s="116" t="s">
        <v>33</v>
      </c>
      <c r="D15" s="82"/>
      <c r="E15" s="83" t="s">
        <v>34</v>
      </c>
      <c r="F15" s="76">
        <v>0</v>
      </c>
      <c r="G15" s="76"/>
      <c r="H15" s="76">
        <f t="shared" si="0"/>
        <v>0</v>
      </c>
      <c r="I15" s="76">
        <v>59000</v>
      </c>
      <c r="J15" s="76"/>
      <c r="K15" s="76">
        <f t="shared" si="1"/>
        <v>59000</v>
      </c>
      <c r="L15" s="77" t="s">
        <v>30</v>
      </c>
      <c r="M15" s="76"/>
      <c r="N15" s="78"/>
      <c r="O15" s="79">
        <v>1</v>
      </c>
    </row>
    <row r="16" spans="2:15" s="80" customFormat="1" ht="13.2">
      <c r="B16" s="111" t="s">
        <v>96</v>
      </c>
      <c r="C16" s="116" t="s">
        <v>35</v>
      </c>
      <c r="D16" s="113"/>
      <c r="E16" s="120" t="s">
        <v>36</v>
      </c>
      <c r="F16" s="76">
        <v>0</v>
      </c>
      <c r="G16" s="76"/>
      <c r="H16" s="76">
        <f t="shared" si="0"/>
        <v>0</v>
      </c>
      <c r="I16" s="76">
        <v>59607.99</v>
      </c>
      <c r="J16" s="76"/>
      <c r="K16" s="76">
        <f t="shared" si="1"/>
        <v>59607.99</v>
      </c>
      <c r="L16" s="77" t="s">
        <v>30</v>
      </c>
      <c r="M16" s="76"/>
      <c r="N16" s="78"/>
      <c r="O16" s="79">
        <v>1</v>
      </c>
    </row>
    <row r="17" spans="2:15" s="80" customFormat="1" ht="13.2">
      <c r="B17" s="111" t="s">
        <v>97</v>
      </c>
      <c r="C17" s="116" t="s">
        <v>37</v>
      </c>
      <c r="D17" s="113"/>
      <c r="E17" s="120" t="s">
        <v>38</v>
      </c>
      <c r="F17" s="76">
        <v>0</v>
      </c>
      <c r="G17" s="76"/>
      <c r="H17" s="76">
        <f t="shared" si="0"/>
        <v>0</v>
      </c>
      <c r="I17" s="76">
        <v>50966.65</v>
      </c>
      <c r="J17" s="76"/>
      <c r="K17" s="76">
        <f t="shared" si="1"/>
        <v>50966.65</v>
      </c>
      <c r="L17" s="77" t="s">
        <v>30</v>
      </c>
      <c r="M17" s="76"/>
      <c r="N17" s="78"/>
      <c r="O17" s="79">
        <v>1</v>
      </c>
    </row>
    <row r="18" spans="2:15" s="29" customFormat="1" ht="13.2" customHeight="1">
      <c r="B18" s="75" t="s">
        <v>98</v>
      </c>
      <c r="C18" s="116" t="s">
        <v>39</v>
      </c>
      <c r="D18" s="112"/>
      <c r="E18" s="117" t="s">
        <v>40</v>
      </c>
      <c r="F18" s="76">
        <v>0</v>
      </c>
      <c r="G18" s="76"/>
      <c r="H18" s="76">
        <f t="shared" si="0"/>
        <v>0</v>
      </c>
      <c r="I18" s="76">
        <v>58047</v>
      </c>
      <c r="J18" s="76"/>
      <c r="K18" s="76">
        <f t="shared" si="1"/>
        <v>58047</v>
      </c>
      <c r="L18" s="77" t="s">
        <v>30</v>
      </c>
      <c r="M18" s="76"/>
      <c r="N18" s="78"/>
      <c r="O18" s="79">
        <v>1</v>
      </c>
    </row>
    <row r="19" spans="2:15" s="29" customFormat="1" ht="13.2" customHeight="1">
      <c r="B19" s="75" t="s">
        <v>99</v>
      </c>
      <c r="C19" s="116" t="s">
        <v>41</v>
      </c>
      <c r="D19" s="112"/>
      <c r="E19" s="117" t="s">
        <v>42</v>
      </c>
      <c r="F19" s="76">
        <v>0</v>
      </c>
      <c r="G19" s="76"/>
      <c r="H19" s="76">
        <f t="shared" si="0"/>
        <v>0</v>
      </c>
      <c r="I19" s="76">
        <v>101614.46</v>
      </c>
      <c r="J19" s="76"/>
      <c r="K19" s="76">
        <f t="shared" si="1"/>
        <v>101614.46</v>
      </c>
      <c r="L19" s="77" t="s">
        <v>30</v>
      </c>
      <c r="M19" s="76"/>
      <c r="N19" s="78"/>
      <c r="O19" s="79">
        <v>1</v>
      </c>
    </row>
    <row r="20" spans="2:15" s="29" customFormat="1" ht="13.5" customHeight="1">
      <c r="B20" s="75" t="s">
        <v>100</v>
      </c>
      <c r="C20" s="116" t="s">
        <v>43</v>
      </c>
      <c r="D20" s="112"/>
      <c r="E20" s="117" t="s">
        <v>44</v>
      </c>
      <c r="F20" s="76">
        <v>0</v>
      </c>
      <c r="G20" s="76"/>
      <c r="H20" s="76">
        <f t="shared" si="0"/>
        <v>0</v>
      </c>
      <c r="I20" s="76">
        <v>4845317.42</v>
      </c>
      <c r="J20" s="76"/>
      <c r="K20" s="76">
        <f t="shared" si="1"/>
        <v>4845317.42</v>
      </c>
      <c r="L20" s="77" t="s">
        <v>30</v>
      </c>
      <c r="M20" s="76"/>
      <c r="N20" s="78"/>
      <c r="O20" s="79">
        <v>1</v>
      </c>
    </row>
    <row r="21" spans="2:15" s="29" customFormat="1" ht="13.2" customHeight="1">
      <c r="B21" s="75" t="s">
        <v>98</v>
      </c>
      <c r="C21" s="116" t="s">
        <v>45</v>
      </c>
      <c r="D21" s="112"/>
      <c r="E21" s="117" t="s">
        <v>46</v>
      </c>
      <c r="F21" s="76">
        <v>0</v>
      </c>
      <c r="G21" s="76"/>
      <c r="H21" s="76">
        <f t="shared" si="0"/>
        <v>0</v>
      </c>
      <c r="I21" s="76">
        <v>1123416.17</v>
      </c>
      <c r="J21" s="76"/>
      <c r="K21" s="76">
        <f t="shared" si="1"/>
        <v>1123416.17</v>
      </c>
      <c r="L21" s="77" t="s">
        <v>30</v>
      </c>
      <c r="M21" s="76"/>
      <c r="N21" s="78"/>
      <c r="O21" s="79">
        <v>1</v>
      </c>
    </row>
    <row r="22" spans="2:15" s="29" customFormat="1" ht="13.2" customHeight="1">
      <c r="B22" s="75" t="s">
        <v>101</v>
      </c>
      <c r="C22" s="116" t="s">
        <v>47</v>
      </c>
      <c r="D22" s="112"/>
      <c r="E22" s="117" t="s">
        <v>48</v>
      </c>
      <c r="F22" s="76">
        <v>0</v>
      </c>
      <c r="G22" s="76"/>
      <c r="H22" s="76">
        <f t="shared" si="0"/>
        <v>0</v>
      </c>
      <c r="I22" s="76">
        <v>786224.78</v>
      </c>
      <c r="J22" s="76"/>
      <c r="K22" s="76">
        <f t="shared" si="1"/>
        <v>786224.78</v>
      </c>
      <c r="L22" s="77" t="s">
        <v>30</v>
      </c>
      <c r="M22" s="76"/>
      <c r="N22" s="78"/>
      <c r="O22" s="79">
        <v>1</v>
      </c>
    </row>
    <row r="23" spans="2:15" s="29" customFormat="1" ht="13.2" customHeight="1">
      <c r="B23" s="75" t="s">
        <v>102</v>
      </c>
      <c r="C23" s="116" t="s">
        <v>49</v>
      </c>
      <c r="D23" s="114"/>
      <c r="E23" s="121" t="s">
        <v>50</v>
      </c>
      <c r="F23" s="76">
        <v>0</v>
      </c>
      <c r="G23" s="122"/>
      <c r="H23" s="76">
        <f t="shared" si="0"/>
        <v>0</v>
      </c>
      <c r="I23" s="122">
        <v>17731.71</v>
      </c>
      <c r="J23" s="122"/>
      <c r="K23" s="76">
        <f t="shared" si="1"/>
        <v>17731.71</v>
      </c>
      <c r="L23" s="77" t="s">
        <v>30</v>
      </c>
      <c r="M23" s="76"/>
      <c r="N23" s="78"/>
      <c r="O23" s="79">
        <v>1</v>
      </c>
    </row>
    <row r="24" spans="2:15" s="29" customFormat="1" ht="13.2" customHeight="1">
      <c r="B24" s="75" t="s">
        <v>103</v>
      </c>
      <c r="C24" s="116" t="s">
        <v>51</v>
      </c>
      <c r="D24" s="114"/>
      <c r="E24" s="118" t="s">
        <v>52</v>
      </c>
      <c r="F24" s="76">
        <v>0</v>
      </c>
      <c r="G24" s="84"/>
      <c r="H24" s="76">
        <f t="shared" si="0"/>
        <v>0</v>
      </c>
      <c r="I24" s="84">
        <v>22597.87</v>
      </c>
      <c r="J24" s="84"/>
      <c r="K24" s="76">
        <f t="shared" si="1"/>
        <v>22597.87</v>
      </c>
      <c r="L24" s="77" t="s">
        <v>30</v>
      </c>
      <c r="M24" s="76"/>
      <c r="N24" s="78"/>
      <c r="O24" s="79">
        <v>1</v>
      </c>
    </row>
    <row r="25" spans="2:15" s="29" customFormat="1" ht="13.2" customHeight="1">
      <c r="B25" s="75" t="s">
        <v>104</v>
      </c>
      <c r="C25" s="116" t="s">
        <v>53</v>
      </c>
      <c r="D25" s="114"/>
      <c r="E25" s="118" t="s">
        <v>54</v>
      </c>
      <c r="F25" s="76">
        <v>0</v>
      </c>
      <c r="G25" s="84"/>
      <c r="H25" s="76">
        <f t="shared" si="0"/>
        <v>0</v>
      </c>
      <c r="I25" s="84">
        <v>57.46</v>
      </c>
      <c r="J25" s="84"/>
      <c r="K25" s="76">
        <f t="shared" si="1"/>
        <v>57.46</v>
      </c>
      <c r="L25" s="77" t="s">
        <v>30</v>
      </c>
      <c r="M25" s="76"/>
      <c r="N25" s="78"/>
      <c r="O25" s="79">
        <v>1</v>
      </c>
    </row>
    <row r="26" spans="2:15" s="29" customFormat="1" ht="13.2" customHeight="1">
      <c r="B26" s="75" t="s">
        <v>105</v>
      </c>
      <c r="C26" s="116" t="s">
        <v>55</v>
      </c>
      <c r="D26" s="114"/>
      <c r="E26" s="118" t="s">
        <v>56</v>
      </c>
      <c r="F26" s="76">
        <v>0</v>
      </c>
      <c r="G26" s="84"/>
      <c r="H26" s="76">
        <f t="shared" si="0"/>
        <v>0</v>
      </c>
      <c r="I26" s="84">
        <v>26651</v>
      </c>
      <c r="J26" s="84"/>
      <c r="K26" s="76">
        <f t="shared" si="1"/>
        <v>26651</v>
      </c>
      <c r="L26" s="77" t="s">
        <v>30</v>
      </c>
      <c r="M26" s="76"/>
      <c r="N26" s="78"/>
      <c r="O26" s="79">
        <v>1</v>
      </c>
    </row>
    <row r="27" spans="2:15" s="29" customFormat="1" ht="13.2" customHeight="1">
      <c r="B27" s="75" t="s">
        <v>106</v>
      </c>
      <c r="C27" s="116" t="s">
        <v>57</v>
      </c>
      <c r="D27" s="114"/>
      <c r="E27" s="118" t="s">
        <v>58</v>
      </c>
      <c r="F27" s="76">
        <v>0</v>
      </c>
      <c r="G27" s="84"/>
      <c r="H27" s="76">
        <f t="shared" si="0"/>
        <v>0</v>
      </c>
      <c r="I27" s="84">
        <v>12078.72</v>
      </c>
      <c r="J27" s="84"/>
      <c r="K27" s="76">
        <f t="shared" si="1"/>
        <v>12078.72</v>
      </c>
      <c r="L27" s="77" t="s">
        <v>30</v>
      </c>
      <c r="M27" s="76"/>
      <c r="N27" s="78"/>
      <c r="O27" s="79">
        <v>1</v>
      </c>
    </row>
    <row r="28" spans="2:15" s="74" customFormat="1" ht="13.2" customHeight="1">
      <c r="B28" s="110" t="s">
        <v>107</v>
      </c>
      <c r="C28" s="116" t="s">
        <v>59</v>
      </c>
      <c r="D28" s="114"/>
      <c r="E28" s="121" t="s">
        <v>60</v>
      </c>
      <c r="F28" s="76">
        <v>0</v>
      </c>
      <c r="G28" s="122"/>
      <c r="H28" s="76">
        <f t="shared" si="0"/>
        <v>0</v>
      </c>
      <c r="I28" s="84">
        <v>25148.560000000001</v>
      </c>
      <c r="J28" s="84"/>
      <c r="K28" s="76">
        <f t="shared" si="1"/>
        <v>25148.560000000001</v>
      </c>
      <c r="L28" s="77" t="s">
        <v>30</v>
      </c>
      <c r="M28" s="76"/>
      <c r="N28" s="78"/>
      <c r="O28" s="79">
        <v>1</v>
      </c>
    </row>
    <row r="29" spans="2:15" s="29" customFormat="1" ht="25.2">
      <c r="B29" s="75" t="s">
        <v>108</v>
      </c>
      <c r="C29" s="116" t="s">
        <v>61</v>
      </c>
      <c r="D29" s="114"/>
      <c r="E29" s="118" t="s">
        <v>62</v>
      </c>
      <c r="F29" s="76">
        <v>0</v>
      </c>
      <c r="G29" s="84"/>
      <c r="H29" s="76">
        <f t="shared" si="0"/>
        <v>0</v>
      </c>
      <c r="I29" s="84">
        <v>2775000</v>
      </c>
      <c r="J29" s="84"/>
      <c r="K29" s="76">
        <f t="shared" si="1"/>
        <v>2775000</v>
      </c>
      <c r="L29" s="77" t="s">
        <v>30</v>
      </c>
      <c r="M29" s="76"/>
      <c r="N29" s="78"/>
      <c r="O29" s="79">
        <v>1</v>
      </c>
    </row>
    <row r="30" spans="2:15" s="29" customFormat="1" ht="37.799999999999997">
      <c r="B30" s="75" t="s">
        <v>98</v>
      </c>
      <c r="C30" s="116" t="s">
        <v>63</v>
      </c>
      <c r="D30" s="114"/>
      <c r="E30" s="118" t="s">
        <v>64</v>
      </c>
      <c r="F30" s="76">
        <v>0</v>
      </c>
      <c r="G30" s="84"/>
      <c r="H30" s="76">
        <f t="shared" si="0"/>
        <v>0</v>
      </c>
      <c r="I30" s="84">
        <v>1100000</v>
      </c>
      <c r="J30" s="84"/>
      <c r="K30" s="76">
        <f t="shared" si="1"/>
        <v>1100000</v>
      </c>
      <c r="L30" s="77" t="s">
        <v>30</v>
      </c>
      <c r="M30" s="76"/>
      <c r="N30" s="78"/>
      <c r="O30" s="79">
        <v>1</v>
      </c>
    </row>
    <row r="31" spans="2:15" s="29" customFormat="1" ht="25.2">
      <c r="B31" s="75" t="s">
        <v>109</v>
      </c>
      <c r="C31" s="116" t="s">
        <v>65</v>
      </c>
      <c r="D31" s="115"/>
      <c r="E31" s="123" t="s">
        <v>66</v>
      </c>
      <c r="F31" s="76">
        <v>0</v>
      </c>
      <c r="G31" s="84"/>
      <c r="H31" s="76">
        <f t="shared" si="0"/>
        <v>0</v>
      </c>
      <c r="I31" s="84">
        <v>8190</v>
      </c>
      <c r="J31" s="84"/>
      <c r="K31" s="76">
        <f t="shared" si="1"/>
        <v>8190</v>
      </c>
      <c r="L31" s="77" t="s">
        <v>30</v>
      </c>
      <c r="M31" s="76"/>
      <c r="N31" s="78"/>
      <c r="O31" s="79">
        <v>1</v>
      </c>
    </row>
    <row r="32" spans="2:15" s="74" customFormat="1" ht="25.2">
      <c r="B32" s="110" t="s">
        <v>110</v>
      </c>
      <c r="C32" s="116" t="s">
        <v>67</v>
      </c>
      <c r="D32" s="115"/>
      <c r="E32" s="123" t="s">
        <v>68</v>
      </c>
      <c r="F32" s="76">
        <v>0</v>
      </c>
      <c r="G32" s="122"/>
      <c r="H32" s="76">
        <f t="shared" si="0"/>
        <v>0</v>
      </c>
      <c r="I32" s="122">
        <v>3547200</v>
      </c>
      <c r="J32" s="122"/>
      <c r="K32" s="76">
        <f t="shared" si="1"/>
        <v>3547200</v>
      </c>
      <c r="L32" s="77" t="s">
        <v>30</v>
      </c>
      <c r="M32" s="76"/>
      <c r="N32" s="78"/>
      <c r="O32" s="79">
        <v>1</v>
      </c>
    </row>
    <row r="33" spans="2:15" s="29" customFormat="1" ht="13.2">
      <c r="B33" s="75" t="s">
        <v>111</v>
      </c>
      <c r="C33" s="116" t="s">
        <v>69</v>
      </c>
      <c r="D33" s="114"/>
      <c r="E33" s="82" t="s">
        <v>70</v>
      </c>
      <c r="F33" s="76">
        <v>0</v>
      </c>
      <c r="G33" s="84"/>
      <c r="H33" s="76">
        <f t="shared" si="0"/>
        <v>0</v>
      </c>
      <c r="I33" s="84">
        <v>63526.13</v>
      </c>
      <c r="J33" s="84"/>
      <c r="K33" s="76">
        <f t="shared" si="1"/>
        <v>63526.13</v>
      </c>
      <c r="L33" s="77" t="s">
        <v>30</v>
      </c>
      <c r="M33" s="76"/>
      <c r="N33" s="78"/>
      <c r="O33" s="79">
        <v>1</v>
      </c>
    </row>
    <row r="34" spans="2:15" s="29" customFormat="1" ht="13.2">
      <c r="B34" s="75" t="s">
        <v>112</v>
      </c>
      <c r="C34" s="116" t="s">
        <v>71</v>
      </c>
      <c r="D34" s="114"/>
      <c r="E34" s="118" t="s">
        <v>72</v>
      </c>
      <c r="F34" s="76">
        <v>0</v>
      </c>
      <c r="G34" s="84"/>
      <c r="H34" s="76">
        <f t="shared" si="0"/>
        <v>0</v>
      </c>
      <c r="I34" s="84">
        <v>265457.91999999998</v>
      </c>
      <c r="J34" s="84"/>
      <c r="K34" s="76">
        <f t="shared" si="1"/>
        <v>265457.91999999998</v>
      </c>
      <c r="L34" s="77" t="s">
        <v>30</v>
      </c>
      <c r="M34" s="76"/>
      <c r="N34" s="78"/>
      <c r="O34" s="79">
        <v>1</v>
      </c>
    </row>
    <row r="35" spans="2:15" s="29" customFormat="1" ht="39.6">
      <c r="B35" s="75" t="s">
        <v>113</v>
      </c>
      <c r="C35" s="116" t="s">
        <v>73</v>
      </c>
      <c r="D35" s="114"/>
      <c r="E35" s="121" t="s">
        <v>74</v>
      </c>
      <c r="F35" s="76">
        <v>0</v>
      </c>
      <c r="G35" s="122"/>
      <c r="H35" s="76">
        <f t="shared" si="0"/>
        <v>0</v>
      </c>
      <c r="I35" s="122">
        <v>175445.69</v>
      </c>
      <c r="J35" s="122"/>
      <c r="K35" s="76">
        <f t="shared" si="1"/>
        <v>175445.69</v>
      </c>
      <c r="L35" s="77" t="s">
        <v>30</v>
      </c>
      <c r="M35" s="76"/>
      <c r="N35" s="78"/>
      <c r="O35" s="79">
        <v>1</v>
      </c>
    </row>
    <row r="36" spans="2:15" s="29" customFormat="1" ht="37.799999999999997">
      <c r="B36" s="75" t="s">
        <v>113</v>
      </c>
      <c r="C36" s="116" t="s">
        <v>75</v>
      </c>
      <c r="D36" s="114"/>
      <c r="E36" s="118" t="s">
        <v>76</v>
      </c>
      <c r="F36" s="76">
        <v>0</v>
      </c>
      <c r="G36" s="84"/>
      <c r="H36" s="76">
        <f t="shared" si="0"/>
        <v>0</v>
      </c>
      <c r="I36" s="84">
        <v>268826.81</v>
      </c>
      <c r="J36" s="84"/>
      <c r="K36" s="76">
        <f t="shared" si="1"/>
        <v>268826.81</v>
      </c>
      <c r="L36" s="77" t="s">
        <v>30</v>
      </c>
      <c r="M36" s="76"/>
      <c r="N36" s="78"/>
      <c r="O36" s="79">
        <v>1</v>
      </c>
    </row>
    <row r="37" spans="2:15" s="29" customFormat="1" ht="25.2">
      <c r="B37" s="75" t="s">
        <v>114</v>
      </c>
      <c r="C37" s="116" t="s">
        <v>77</v>
      </c>
      <c r="D37" s="112"/>
      <c r="E37" s="118" t="s">
        <v>78</v>
      </c>
      <c r="F37" s="76">
        <v>0</v>
      </c>
      <c r="G37" s="84"/>
      <c r="H37" s="76">
        <f t="shared" si="0"/>
        <v>0</v>
      </c>
      <c r="I37" s="84">
        <v>11638.68</v>
      </c>
      <c r="J37" s="84"/>
      <c r="K37" s="76">
        <f t="shared" si="1"/>
        <v>11638.68</v>
      </c>
      <c r="L37" s="77" t="s">
        <v>30</v>
      </c>
      <c r="M37" s="76"/>
      <c r="N37" s="78"/>
      <c r="O37" s="79">
        <v>1</v>
      </c>
    </row>
    <row r="38" spans="2:15" s="29" customFormat="1" ht="25.2">
      <c r="B38" s="75" t="s">
        <v>101</v>
      </c>
      <c r="C38" s="116" t="s">
        <v>79</v>
      </c>
      <c r="D38" s="112"/>
      <c r="E38" s="118" t="s">
        <v>80</v>
      </c>
      <c r="F38" s="76">
        <v>0</v>
      </c>
      <c r="G38" s="84"/>
      <c r="H38" s="76">
        <f t="shared" si="0"/>
        <v>0</v>
      </c>
      <c r="I38" s="84">
        <v>4174.5</v>
      </c>
      <c r="J38" s="84"/>
      <c r="K38" s="76">
        <f t="shared" si="1"/>
        <v>4174.5</v>
      </c>
      <c r="L38" s="77" t="s">
        <v>30</v>
      </c>
      <c r="M38" s="76"/>
      <c r="N38" s="78"/>
      <c r="O38" s="79">
        <v>1</v>
      </c>
    </row>
    <row r="39" spans="2:15" s="29" customFormat="1" ht="37.799999999999997">
      <c r="B39" s="75" t="s">
        <v>115</v>
      </c>
      <c r="C39" s="116" t="s">
        <v>81</v>
      </c>
      <c r="D39" s="112"/>
      <c r="E39" s="118" t="s">
        <v>82</v>
      </c>
      <c r="F39" s="76">
        <v>0</v>
      </c>
      <c r="G39" s="84"/>
      <c r="H39" s="76">
        <f t="shared" si="0"/>
        <v>0</v>
      </c>
      <c r="I39" s="84">
        <v>120497</v>
      </c>
      <c r="J39" s="84"/>
      <c r="K39" s="76">
        <f t="shared" si="1"/>
        <v>120497</v>
      </c>
      <c r="L39" s="77" t="s">
        <v>30</v>
      </c>
      <c r="M39" s="76"/>
      <c r="N39" s="78"/>
      <c r="O39" s="79">
        <v>1</v>
      </c>
    </row>
    <row r="40" spans="2:15" s="29" customFormat="1" ht="26.4">
      <c r="B40" s="75" t="s">
        <v>116</v>
      </c>
      <c r="C40" s="116" t="s">
        <v>83</v>
      </c>
      <c r="D40" s="112"/>
      <c r="E40" s="121" t="s">
        <v>84</v>
      </c>
      <c r="F40" s="76">
        <v>0</v>
      </c>
      <c r="G40" s="122"/>
      <c r="H40" s="76">
        <f t="shared" si="0"/>
        <v>0</v>
      </c>
      <c r="I40" s="122">
        <v>21755.8</v>
      </c>
      <c r="J40" s="122"/>
      <c r="K40" s="76">
        <f t="shared" si="1"/>
        <v>21755.8</v>
      </c>
      <c r="L40" s="77" t="s">
        <v>30</v>
      </c>
      <c r="M40" s="76"/>
      <c r="N40" s="78"/>
      <c r="O40" s="79">
        <v>1</v>
      </c>
    </row>
    <row r="41" spans="2:15" s="29" customFormat="1" ht="13.2">
      <c r="B41" s="75" t="s">
        <v>117</v>
      </c>
      <c r="C41" s="116" t="s">
        <v>85</v>
      </c>
      <c r="D41" s="112"/>
      <c r="E41" s="118" t="s">
        <v>86</v>
      </c>
      <c r="F41" s="76">
        <v>0</v>
      </c>
      <c r="G41" s="84"/>
      <c r="H41" s="76">
        <f t="shared" si="0"/>
        <v>0</v>
      </c>
      <c r="I41" s="84">
        <v>11857.23</v>
      </c>
      <c r="J41" s="84"/>
      <c r="K41" s="76">
        <f t="shared" si="1"/>
        <v>11857.23</v>
      </c>
      <c r="L41" s="77" t="s">
        <v>30</v>
      </c>
      <c r="M41" s="76"/>
      <c r="N41" s="78"/>
      <c r="O41" s="79">
        <v>1</v>
      </c>
    </row>
    <row r="42" spans="2:15" s="29" customFormat="1" ht="13.2">
      <c r="B42" s="68"/>
      <c r="C42" s="69"/>
      <c r="D42" s="69"/>
      <c r="E42" s="69"/>
      <c r="F42" s="72"/>
      <c r="G42" s="72"/>
      <c r="H42" s="72"/>
      <c r="I42" s="72"/>
      <c r="J42" s="72"/>
      <c r="K42" s="72"/>
      <c r="L42" s="63"/>
      <c r="M42" s="62"/>
      <c r="N42" s="64"/>
      <c r="O42" s="65"/>
    </row>
    <row r="43" spans="2:15" s="29" customFormat="1" ht="13.2">
      <c r="B43" s="107"/>
      <c r="C43" s="108"/>
      <c r="D43" s="108"/>
      <c r="E43" s="109"/>
      <c r="F43" s="72"/>
      <c r="G43" s="72"/>
      <c r="H43" s="72"/>
      <c r="I43" s="73"/>
      <c r="J43" s="73"/>
      <c r="K43" s="72"/>
      <c r="L43" s="63"/>
      <c r="M43" s="62"/>
      <c r="N43" s="64"/>
      <c r="O43" s="65"/>
    </row>
    <row r="44" spans="2:15" s="29" customFormat="1" ht="13.2">
      <c r="B44" s="68"/>
      <c r="C44" s="69"/>
      <c r="D44" s="69"/>
      <c r="E44" s="70"/>
      <c r="F44" s="71"/>
      <c r="G44" s="71"/>
      <c r="H44" s="71"/>
      <c r="I44" s="71"/>
      <c r="J44" s="71"/>
      <c r="K44" s="71"/>
      <c r="L44" s="63"/>
      <c r="M44" s="62"/>
      <c r="N44" s="64"/>
      <c r="O44" s="65"/>
    </row>
    <row r="45" spans="2:15" s="29" customFormat="1" ht="13.2">
      <c r="B45" s="68"/>
      <c r="C45" s="69"/>
      <c r="D45" s="69"/>
      <c r="E45" s="69"/>
      <c r="F45" s="72"/>
      <c r="G45" s="72"/>
      <c r="H45" s="72"/>
      <c r="I45" s="72"/>
      <c r="J45" s="72"/>
      <c r="K45" s="72"/>
      <c r="L45" s="63"/>
      <c r="M45" s="62"/>
      <c r="N45" s="64"/>
      <c r="O45" s="65"/>
    </row>
    <row r="46" spans="2:15" s="1" customFormat="1" ht="13.2">
      <c r="B46" s="28"/>
      <c r="C46" s="2"/>
      <c r="D46" s="2"/>
      <c r="E46" s="2"/>
      <c r="F46" s="25"/>
      <c r="G46" s="25"/>
      <c r="H46" s="25"/>
      <c r="I46" s="25"/>
      <c r="J46" s="25"/>
      <c r="K46" s="25"/>
      <c r="L46" s="26"/>
      <c r="M46" s="25"/>
      <c r="N46" s="27"/>
      <c r="O46" s="32"/>
    </row>
    <row r="47" spans="2:15">
      <c r="B47" s="33"/>
      <c r="C47" s="105" t="s">
        <v>18</v>
      </c>
      <c r="D47" s="105"/>
      <c r="E47" s="106"/>
      <c r="F47" s="81">
        <f>SUM(F12:F46)</f>
        <v>0</v>
      </c>
      <c r="G47" s="81">
        <f t="shared" ref="G47:K47" si="2">SUM(G12:G46)</f>
        <v>0</v>
      </c>
      <c r="H47" s="81">
        <f t="shared" si="2"/>
        <v>0</v>
      </c>
      <c r="I47" s="81">
        <f t="shared" si="2"/>
        <v>15680102.990000002</v>
      </c>
      <c r="J47" s="81">
        <f t="shared" si="2"/>
        <v>0</v>
      </c>
      <c r="K47" s="81">
        <f t="shared" si="2"/>
        <v>15680102.990000002</v>
      </c>
      <c r="L47" s="34"/>
      <c r="M47" s="35"/>
      <c r="N47" s="36"/>
    </row>
    <row r="48" spans="2:15">
      <c r="B48" s="20"/>
      <c r="C48" s="20"/>
      <c r="D48" s="20"/>
      <c r="E48" s="20"/>
      <c r="F48" s="37"/>
      <c r="G48" s="37"/>
      <c r="H48" s="37"/>
      <c r="I48" s="37"/>
      <c r="J48" s="37"/>
      <c r="K48" s="37"/>
      <c r="L48" s="38"/>
    </row>
    <row r="49" spans="2:15">
      <c r="B49" s="31"/>
      <c r="C49" s="31"/>
      <c r="D49" s="31"/>
      <c r="E49" s="31"/>
      <c r="F49" s="39"/>
      <c r="G49" s="39"/>
      <c r="H49" s="39"/>
      <c r="I49" s="39"/>
      <c r="J49" s="39"/>
      <c r="K49" s="39"/>
      <c r="L49" s="40"/>
    </row>
    <row r="50" spans="2:15" s="14" customFormat="1">
      <c r="B50" s="10" t="s">
        <v>19</v>
      </c>
      <c r="C50" s="101" t="s">
        <v>25</v>
      </c>
      <c r="D50" s="101"/>
      <c r="E50" s="102"/>
      <c r="F50" s="11" t="s">
        <v>26</v>
      </c>
      <c r="G50" s="11" t="s">
        <v>5</v>
      </c>
      <c r="H50" s="11" t="s">
        <v>27</v>
      </c>
      <c r="I50" s="41" t="s">
        <v>7</v>
      </c>
      <c r="J50" s="41"/>
      <c r="K50" s="11" t="s">
        <v>26</v>
      </c>
      <c r="L50" s="13" t="s">
        <v>0</v>
      </c>
      <c r="M50" s="97" t="s">
        <v>20</v>
      </c>
    </row>
    <row r="51" spans="2:15" s="14" customFormat="1">
      <c r="B51" s="15" t="s">
        <v>8</v>
      </c>
      <c r="C51" s="103"/>
      <c r="D51" s="103"/>
      <c r="E51" s="104"/>
      <c r="F51" s="16" t="s">
        <v>9</v>
      </c>
      <c r="G51" s="16" t="s">
        <v>10</v>
      </c>
      <c r="H51" s="16" t="s">
        <v>11</v>
      </c>
      <c r="I51" s="42" t="s">
        <v>21</v>
      </c>
      <c r="J51" s="42" t="s">
        <v>22</v>
      </c>
      <c r="K51" s="16" t="s">
        <v>28</v>
      </c>
      <c r="L51" s="17" t="s">
        <v>15</v>
      </c>
      <c r="M51" s="98"/>
    </row>
    <row r="52" spans="2:15" s="29" customFormat="1" ht="13.2">
      <c r="B52" s="43"/>
      <c r="C52" s="44"/>
      <c r="D52" s="44"/>
      <c r="E52" s="44"/>
      <c r="F52" s="45"/>
      <c r="G52" s="45"/>
      <c r="H52" s="45"/>
      <c r="I52" s="45"/>
      <c r="J52" s="45"/>
      <c r="K52" s="45"/>
      <c r="L52" s="46"/>
      <c r="M52" s="47"/>
    </row>
    <row r="53" spans="2:15" s="29" customFormat="1" ht="13.2">
      <c r="B53" s="66" t="s">
        <v>87</v>
      </c>
      <c r="C53" s="31" t="s">
        <v>88</v>
      </c>
      <c r="D53" s="31"/>
      <c r="E53" s="31"/>
      <c r="F53" s="62"/>
      <c r="G53" s="62"/>
      <c r="H53" s="62"/>
      <c r="I53" s="62"/>
      <c r="J53" s="62"/>
      <c r="K53" s="62"/>
      <c r="L53" s="63"/>
      <c r="M53" s="65"/>
      <c r="N53" s="59"/>
      <c r="O53" s="60"/>
    </row>
    <row r="54" spans="2:15" s="29" customFormat="1" ht="13.5" customHeight="1">
      <c r="B54" s="61"/>
      <c r="C54" s="31" t="s">
        <v>89</v>
      </c>
      <c r="D54" s="31"/>
      <c r="E54" s="56"/>
      <c r="F54" s="62">
        <v>0</v>
      </c>
      <c r="G54" s="62"/>
      <c r="H54" s="62">
        <v>0</v>
      </c>
      <c r="I54" s="62">
        <v>15065907.279999999</v>
      </c>
      <c r="J54" s="30"/>
      <c r="K54" s="62">
        <f>I54</f>
        <v>15065907.279999999</v>
      </c>
      <c r="L54" s="63" t="s">
        <v>30</v>
      </c>
      <c r="M54" s="65">
        <v>1</v>
      </c>
    </row>
    <row r="55" spans="2:15" s="29" customFormat="1" ht="14.25" customHeight="1">
      <c r="B55" s="49"/>
      <c r="C55" s="99"/>
      <c r="D55" s="99"/>
      <c r="E55" s="100"/>
      <c r="F55" s="30"/>
      <c r="G55" s="30"/>
      <c r="H55" s="57"/>
      <c r="I55" s="30"/>
      <c r="J55" s="30"/>
      <c r="K55" s="62"/>
      <c r="L55" s="54"/>
      <c r="M55" s="55"/>
    </row>
    <row r="56" spans="2:15" s="29" customFormat="1" ht="14.25" customHeight="1">
      <c r="B56" s="66" t="s">
        <v>90</v>
      </c>
      <c r="C56" s="31" t="s">
        <v>91</v>
      </c>
      <c r="D56" s="31"/>
      <c r="E56" s="31"/>
      <c r="F56" s="62">
        <v>0</v>
      </c>
      <c r="G56" s="30"/>
      <c r="H56" s="62">
        <v>0</v>
      </c>
      <c r="I56" s="62">
        <v>614195.71</v>
      </c>
      <c r="J56" s="30"/>
      <c r="K56" s="62">
        <f>I56</f>
        <v>614195.71</v>
      </c>
      <c r="L56" s="63" t="s">
        <v>30</v>
      </c>
      <c r="M56" s="65">
        <v>1</v>
      </c>
    </row>
    <row r="57" spans="2:15" s="29" customFormat="1" ht="13.2">
      <c r="B57" s="61"/>
      <c r="C57" s="31"/>
      <c r="D57" s="31"/>
      <c r="E57" s="67"/>
      <c r="F57" s="30"/>
      <c r="G57" s="25"/>
      <c r="H57" s="30"/>
      <c r="I57" s="25"/>
      <c r="J57" s="25"/>
      <c r="K57" s="30"/>
      <c r="L57" s="26"/>
      <c r="M57" s="24"/>
    </row>
    <row r="58" spans="2:15" s="29" customFormat="1" ht="13.2">
      <c r="B58" s="49"/>
      <c r="F58" s="30"/>
      <c r="G58" s="30"/>
      <c r="H58" s="30"/>
      <c r="I58" s="30"/>
      <c r="J58" s="30"/>
      <c r="K58" s="30"/>
      <c r="L58" s="48"/>
      <c r="M58" s="24"/>
    </row>
    <row r="59" spans="2:15" ht="13.2">
      <c r="B59" s="33"/>
      <c r="C59" s="50"/>
      <c r="D59" s="50" t="s">
        <v>18</v>
      </c>
      <c r="E59" s="50"/>
      <c r="F59" s="35">
        <f>SUM(F53:F58)</f>
        <v>0</v>
      </c>
      <c r="G59" s="35">
        <f t="shared" ref="G59:K59" si="3">SUM(G53:G58)</f>
        <v>0</v>
      </c>
      <c r="H59" s="35">
        <f t="shared" si="3"/>
        <v>0</v>
      </c>
      <c r="I59" s="35">
        <f t="shared" si="3"/>
        <v>15680102.989999998</v>
      </c>
      <c r="J59" s="35">
        <f t="shared" si="3"/>
        <v>0</v>
      </c>
      <c r="K59" s="35">
        <f t="shared" si="3"/>
        <v>15680102.989999998</v>
      </c>
      <c r="L59" s="51"/>
      <c r="M59" s="52"/>
    </row>
    <row r="60" spans="2:15">
      <c r="B60" s="20"/>
      <c r="C60" s="20"/>
      <c r="D60" s="20"/>
      <c r="E60" s="20"/>
      <c r="F60" s="37"/>
      <c r="G60" s="37"/>
      <c r="H60" s="37"/>
      <c r="I60" s="37"/>
      <c r="J60" s="37"/>
      <c r="K60" s="37"/>
      <c r="L60" s="53"/>
    </row>
    <row r="61" spans="2:15" ht="12.75" customHeight="1">
      <c r="B61" s="86" t="s">
        <v>23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8"/>
    </row>
    <row r="62" spans="2:15">
      <c r="B62" s="89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1"/>
    </row>
  </sheetData>
  <mergeCells count="14">
    <mergeCell ref="C13:D13"/>
    <mergeCell ref="C14:D14"/>
    <mergeCell ref="M4:O4"/>
    <mergeCell ref="B61:M62"/>
    <mergeCell ref="M9:N9"/>
    <mergeCell ref="B5:O5"/>
    <mergeCell ref="O9:O10"/>
    <mergeCell ref="M50:M51"/>
    <mergeCell ref="C55:E55"/>
    <mergeCell ref="C9:E10"/>
    <mergeCell ref="C50:E51"/>
    <mergeCell ref="C47:E47"/>
    <mergeCell ref="B43:E43"/>
    <mergeCell ref="C12:D12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2018-03-05T11:42:10Z</cp:lastPrinted>
  <dcterms:created xsi:type="dcterms:W3CDTF">2001-02-01T09:10:38Z</dcterms:created>
  <dcterms:modified xsi:type="dcterms:W3CDTF">2018-04-25T11:45:05Z</dcterms:modified>
</cp:coreProperties>
</file>